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21645" windowHeight="14055" activeTab="0"/>
  </bookViews>
  <sheets>
    <sheet name="１１０周年募金状況 " sheetId="1" r:id="rId1"/>
    <sheet name="１１０周年目標" sheetId="2" r:id="rId2"/>
    <sheet name="１００周年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<sst xmlns="http://schemas.openxmlformats.org/spreadsheetml/2006/main" count="151" uniqueCount="105">
  <si>
    <t>二中</t>
  </si>
  <si>
    <t>関東</t>
  </si>
  <si>
    <t>近畿</t>
  </si>
  <si>
    <t>鹿児島</t>
  </si>
  <si>
    <t>福岡</t>
  </si>
  <si>
    <t>二高女</t>
  </si>
  <si>
    <t>小計</t>
  </si>
  <si>
    <t>その他</t>
  </si>
  <si>
    <t>旧職員</t>
  </si>
  <si>
    <t>法人</t>
  </si>
  <si>
    <t>100周年目標額</t>
  </si>
  <si>
    <t>達成率</t>
  </si>
  <si>
    <t>％</t>
  </si>
  <si>
    <t>110周年募金目標</t>
  </si>
  <si>
    <t>１００周年実績</t>
  </si>
  <si>
    <t>110周年目標額</t>
  </si>
  <si>
    <t>１００周年時の全体の割合（％）</t>
  </si>
  <si>
    <t>１００周年との比較</t>
  </si>
  <si>
    <t>８００万円</t>
  </si>
  <si>
    <t>３，５００万円</t>
  </si>
  <si>
    <t>８，０００万円</t>
  </si>
  <si>
    <t>５００万円</t>
  </si>
  <si>
    <t>１１０周年目標金額</t>
  </si>
  <si>
    <t>各期　2,000,000</t>
  </si>
  <si>
    <t>各期　2,500,000</t>
  </si>
  <si>
    <t>各期　1,500,000</t>
  </si>
  <si>
    <t>各期　1,000,000</t>
  </si>
  <si>
    <t>全体比</t>
  </si>
  <si>
    <t>１１０周年目標額</t>
  </si>
  <si>
    <t>ー</t>
  </si>
  <si>
    <t>各期110周年募金目標額</t>
  </si>
  <si>
    <t>３，６００万円</t>
  </si>
  <si>
    <t>110周年記念事業実行委員会</t>
  </si>
  <si>
    <t>達成率（％）</t>
  </si>
  <si>
    <t>件数</t>
  </si>
  <si>
    <t>件数小計</t>
  </si>
  <si>
    <t>期</t>
  </si>
  <si>
    <t>甲南１</t>
  </si>
  <si>
    <t>甲南２</t>
  </si>
  <si>
    <t>甲南３</t>
  </si>
  <si>
    <t>甲南４</t>
  </si>
  <si>
    <t>甲南５</t>
  </si>
  <si>
    <t>甲南６</t>
  </si>
  <si>
    <t>甲南７</t>
  </si>
  <si>
    <t>甲南８</t>
  </si>
  <si>
    <t>甲南９</t>
  </si>
  <si>
    <t>甲南１０</t>
  </si>
  <si>
    <t>甲南１１</t>
  </si>
  <si>
    <t>甲南１２</t>
  </si>
  <si>
    <t>甲南１３</t>
  </si>
  <si>
    <t>甲南１４</t>
  </si>
  <si>
    <t>甲南１５</t>
  </si>
  <si>
    <t>甲南１６</t>
  </si>
  <si>
    <t>甲南１７</t>
  </si>
  <si>
    <t>甲南１８</t>
  </si>
  <si>
    <t>甲南１９</t>
  </si>
  <si>
    <t>甲南２０</t>
  </si>
  <si>
    <t>甲南２１</t>
  </si>
  <si>
    <t>甲南２２</t>
  </si>
  <si>
    <t>甲南２３</t>
  </si>
  <si>
    <t>甲南２４</t>
  </si>
  <si>
    <t>甲南２５</t>
  </si>
  <si>
    <t>甲南２６</t>
  </si>
  <si>
    <t>甲南２７</t>
  </si>
  <si>
    <t>甲南２８</t>
  </si>
  <si>
    <t>甲南２９</t>
  </si>
  <si>
    <t>甲南３０</t>
  </si>
  <si>
    <t>甲南３１</t>
  </si>
  <si>
    <t>甲南３２</t>
  </si>
  <si>
    <t>甲南３３</t>
  </si>
  <si>
    <t>甲南３４</t>
  </si>
  <si>
    <t>甲南３５</t>
  </si>
  <si>
    <t>甲南３６</t>
  </si>
  <si>
    <t>甲南３７</t>
  </si>
  <si>
    <t>甲南３８</t>
  </si>
  <si>
    <t>甲南３９</t>
  </si>
  <si>
    <t>甲南４０</t>
  </si>
  <si>
    <t>甲南４１</t>
  </si>
  <si>
    <t>甲南４２</t>
  </si>
  <si>
    <t>甲南４３</t>
  </si>
  <si>
    <t>甲南４４</t>
  </si>
  <si>
    <t>甲南４５</t>
  </si>
  <si>
    <t>甲南４６</t>
  </si>
  <si>
    <t>甲南４７</t>
  </si>
  <si>
    <t>甲南４８</t>
  </si>
  <si>
    <t>甲南４９</t>
  </si>
  <si>
    <t>甲南５０</t>
  </si>
  <si>
    <t>甲南５１</t>
  </si>
  <si>
    <t>甲南５２</t>
  </si>
  <si>
    <t>甲南５３</t>
  </si>
  <si>
    <t>甲南５４</t>
  </si>
  <si>
    <t>甲南５５</t>
  </si>
  <si>
    <t>甲南５６</t>
  </si>
  <si>
    <t>甲南５７</t>
  </si>
  <si>
    <t>甲南５８</t>
  </si>
  <si>
    <t>甲南５９</t>
  </si>
  <si>
    <t>甲南６０</t>
  </si>
  <si>
    <t>甲南６１</t>
  </si>
  <si>
    <t>甲南６２</t>
  </si>
  <si>
    <t>甲南６３</t>
  </si>
  <si>
    <t>甲南６４</t>
  </si>
  <si>
    <t>甲南６５</t>
  </si>
  <si>
    <t>甲南６６</t>
  </si>
  <si>
    <t>現職員</t>
  </si>
  <si>
    <t>募金額進捗状況（平成２８年６月２日現在）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</si>
</sst>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_ "/>
    <numFmt numFmtId="177" formatCode="0.0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0.0_ "/>
    <numFmt numFmtId="184" formatCode="0_ "/>
    <numFmt numFmtId="185" formatCode="#,##0.0;[Red]\-#,##0.0"/>
    <numFmt numFmtId="186" formatCode="0.0%"/>
    <numFmt numFmtId="187" formatCode="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6"/>
      <name val="ＭＳ Ｐゴシック"/>
      <family val="3"/>
    </font>
    <font>
      <sz val="16"/>
      <color indexed="9"/>
      <name val="ＭＳ Ｐゴシック"/>
      <family val="3"/>
    </font>
    <font>
      <sz val="36"/>
      <name val="ＤＦＰ中楷書体"/>
      <family val="3"/>
    </font>
    <font>
      <sz val="20"/>
      <color indexed="9"/>
      <name val="ＭＳ Ｐゴシック"/>
      <family val="3"/>
    </font>
    <font>
      <sz val="20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5" fillId="0" borderId="3" applyNumberFormat="0" applyFill="0" applyAlignment="0" applyProtection="0"/>
    <xf numFmtId="0" fontId="36" fillId="26" borderId="0" applyNumberFormat="0" applyBorder="0" applyAlignment="0" applyProtection="0"/>
    <xf numFmtId="0" fontId="37" fillId="27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39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7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28" borderId="4" applyNumberFormat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3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2" fillId="0" borderId="10" xfId="49" applyFont="1" applyBorder="1" applyAlignment="1">
      <alignment vertical="center"/>
    </xf>
    <xf numFmtId="38" fontId="2" fillId="0" borderId="10" xfId="0" applyNumberFormat="1" applyFont="1" applyBorder="1" applyAlignment="1">
      <alignment vertical="center"/>
    </xf>
    <xf numFmtId="40" fontId="2" fillId="0" borderId="10" xfId="0" applyNumberFormat="1" applyFont="1" applyBorder="1" applyAlignment="1">
      <alignment vertical="center"/>
    </xf>
    <xf numFmtId="182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3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3" borderId="10" xfId="0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17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3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38" fontId="6" fillId="0" borderId="10" xfId="0" applyNumberFormat="1" applyFont="1" applyBorder="1" applyAlignment="1">
      <alignment vertical="center"/>
    </xf>
    <xf numFmtId="10" fontId="6" fillId="0" borderId="10" xfId="42" applyNumberFormat="1" applyFont="1" applyBorder="1" applyAlignment="1">
      <alignment vertical="center"/>
    </xf>
    <xf numFmtId="38" fontId="6" fillId="0" borderId="10" xfId="49" applyFont="1" applyBorder="1" applyAlignment="1">
      <alignment vertical="center"/>
    </xf>
    <xf numFmtId="0" fontId="6" fillId="30" borderId="10" xfId="0" applyFont="1" applyFill="1" applyBorder="1" applyAlignment="1">
      <alignment horizontal="center" vertical="center" wrapText="1"/>
    </xf>
    <xf numFmtId="10" fontId="2" fillId="0" borderId="10" xfId="42" applyNumberFormat="1" applyFont="1" applyBorder="1" applyAlignment="1">
      <alignment vertical="center"/>
    </xf>
    <xf numFmtId="38" fontId="6" fillId="30" borderId="10" xfId="49" applyFont="1" applyFill="1" applyBorder="1" applyAlignment="1">
      <alignment vertical="center"/>
    </xf>
    <xf numFmtId="0" fontId="2" fillId="30" borderId="10" xfId="0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38" fontId="2" fillId="0" borderId="12" xfId="49" applyFont="1" applyBorder="1" applyAlignment="1">
      <alignment vertical="center"/>
    </xf>
    <xf numFmtId="38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8" fontId="2" fillId="0" borderId="15" xfId="49" applyFont="1" applyBorder="1" applyAlignment="1">
      <alignment vertical="center"/>
    </xf>
    <xf numFmtId="38" fontId="2" fillId="0" borderId="15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8" fontId="2" fillId="0" borderId="17" xfId="49" applyFont="1" applyBorder="1" applyAlignment="1">
      <alignment vertical="center"/>
    </xf>
    <xf numFmtId="38" fontId="2" fillId="0" borderId="17" xfId="0" applyNumberFormat="1" applyFont="1" applyBorder="1" applyAlignment="1">
      <alignment vertical="center"/>
    </xf>
    <xf numFmtId="0" fontId="2" fillId="31" borderId="18" xfId="0" applyFont="1" applyFill="1" applyBorder="1" applyAlignment="1">
      <alignment horizontal="center" vertical="center"/>
    </xf>
    <xf numFmtId="0" fontId="2" fillId="30" borderId="16" xfId="0" applyFont="1" applyFill="1" applyBorder="1" applyAlignment="1">
      <alignment horizontal="center" vertical="center"/>
    </xf>
    <xf numFmtId="0" fontId="2" fillId="3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0" fontId="2" fillId="0" borderId="17" xfId="42" applyNumberFormat="1" applyFont="1" applyBorder="1" applyAlignment="1">
      <alignment vertical="center"/>
    </xf>
    <xf numFmtId="10" fontId="2" fillId="0" borderId="20" xfId="42" applyNumberFormat="1" applyFont="1" applyBorder="1" applyAlignment="1">
      <alignment vertical="center"/>
    </xf>
    <xf numFmtId="38" fontId="6" fillId="0" borderId="21" xfId="49" applyFont="1" applyBorder="1" applyAlignment="1">
      <alignment vertical="center"/>
    </xf>
    <xf numFmtId="38" fontId="6" fillId="0" borderId="22" xfId="49" applyFont="1" applyBorder="1" applyAlignment="1">
      <alignment vertical="center"/>
    </xf>
    <xf numFmtId="38" fontId="6" fillId="0" borderId="23" xfId="49" applyFont="1" applyFill="1" applyBorder="1" applyAlignment="1">
      <alignment vertical="center"/>
    </xf>
    <xf numFmtId="40" fontId="2" fillId="0" borderId="20" xfId="0" applyNumberFormat="1" applyFont="1" applyBorder="1" applyAlignment="1">
      <alignment vertical="center"/>
    </xf>
    <xf numFmtId="40" fontId="2" fillId="0" borderId="24" xfId="0" applyNumberFormat="1" applyFont="1" applyBorder="1" applyAlignment="1">
      <alignment vertical="center"/>
    </xf>
    <xf numFmtId="40" fontId="2" fillId="0" borderId="25" xfId="0" applyNumberFormat="1" applyFont="1" applyBorder="1" applyAlignment="1">
      <alignment vertical="center"/>
    </xf>
    <xf numFmtId="40" fontId="2" fillId="0" borderId="26" xfId="0" applyNumberFormat="1" applyFont="1" applyBorder="1" applyAlignment="1">
      <alignment vertical="center"/>
    </xf>
    <xf numFmtId="0" fontId="9" fillId="34" borderId="27" xfId="0" applyFont="1" applyFill="1" applyBorder="1" applyAlignment="1">
      <alignment horizontal="center" vertical="center" shrinkToFit="1"/>
    </xf>
    <xf numFmtId="0" fontId="10" fillId="30" borderId="27" xfId="0" applyFont="1" applyFill="1" applyBorder="1" applyAlignment="1">
      <alignment horizontal="center" vertical="center" shrinkToFit="1"/>
    </xf>
    <xf numFmtId="38" fontId="11" fillId="0" borderId="27" xfId="0" applyNumberFormat="1" applyFont="1" applyBorder="1" applyAlignment="1">
      <alignment vertical="center"/>
    </xf>
    <xf numFmtId="0" fontId="2" fillId="31" borderId="27" xfId="0" applyFont="1" applyFill="1" applyBorder="1" applyAlignment="1">
      <alignment horizontal="center" vertical="center"/>
    </xf>
    <xf numFmtId="0" fontId="12" fillId="30" borderId="12" xfId="0" applyFont="1" applyFill="1" applyBorder="1" applyAlignment="1">
      <alignment horizontal="right" vertical="center" shrinkToFit="1"/>
    </xf>
    <xf numFmtId="0" fontId="12" fillId="30" borderId="24" xfId="0" applyFont="1" applyFill="1" applyBorder="1" applyAlignment="1">
      <alignment horizontal="right" vertical="center" shrinkToFit="1"/>
    </xf>
    <xf numFmtId="0" fontId="2" fillId="30" borderId="15" xfId="0" applyFont="1" applyFill="1" applyBorder="1" applyAlignment="1">
      <alignment horizontal="center" vertical="center"/>
    </xf>
    <xf numFmtId="0" fontId="2" fillId="30" borderId="26" xfId="0" applyFont="1" applyFill="1" applyBorder="1" applyAlignment="1">
      <alignment horizontal="center" vertical="center"/>
    </xf>
    <xf numFmtId="0" fontId="2" fillId="31" borderId="19" xfId="0" applyFont="1" applyFill="1" applyBorder="1" applyAlignment="1">
      <alignment horizontal="left" vertical="center"/>
    </xf>
    <xf numFmtId="0" fontId="0" fillId="30" borderId="17" xfId="0" applyFill="1" applyBorder="1" applyAlignment="1">
      <alignment horizontal="center" vertical="center"/>
    </xf>
    <xf numFmtId="38" fontId="2" fillId="0" borderId="12" xfId="49" applyFont="1" applyBorder="1" applyAlignment="1">
      <alignment horizontal="center" vertical="center"/>
    </xf>
    <xf numFmtId="38" fontId="2" fillId="0" borderId="24" xfId="49" applyFont="1" applyBorder="1" applyAlignment="1">
      <alignment horizontal="center" vertical="center"/>
    </xf>
    <xf numFmtId="38" fontId="2" fillId="0" borderId="10" xfId="49" applyFont="1" applyBorder="1" applyAlignment="1">
      <alignment horizontal="center" vertical="center"/>
    </xf>
    <xf numFmtId="38" fontId="2" fillId="0" borderId="25" xfId="49" applyFont="1" applyBorder="1" applyAlignment="1">
      <alignment horizontal="center" vertical="center"/>
    </xf>
    <xf numFmtId="0" fontId="2" fillId="30" borderId="20" xfId="0" applyFont="1" applyFill="1" applyBorder="1" applyAlignment="1">
      <alignment horizontal="center" vertical="center" shrinkToFit="1"/>
    </xf>
    <xf numFmtId="10" fontId="2" fillId="0" borderId="28" xfId="42" applyNumberFormat="1" applyFont="1" applyBorder="1" applyAlignment="1">
      <alignment vertical="center"/>
    </xf>
    <xf numFmtId="0" fontId="12" fillId="30" borderId="29" xfId="0" applyFont="1" applyFill="1" applyBorder="1" applyAlignment="1">
      <alignment horizontal="right" vertical="center" shrinkToFit="1"/>
    </xf>
    <xf numFmtId="0" fontId="2" fillId="30" borderId="30" xfId="0" applyFont="1" applyFill="1" applyBorder="1" applyAlignment="1">
      <alignment horizontal="center" vertical="center"/>
    </xf>
    <xf numFmtId="10" fontId="2" fillId="0" borderId="0" xfId="42" applyNumberFormat="1" applyFont="1" applyBorder="1" applyAlignment="1">
      <alignment vertical="center"/>
    </xf>
    <xf numFmtId="38" fontId="0" fillId="0" borderId="12" xfId="49" applyFont="1" applyBorder="1" applyAlignment="1">
      <alignment vertical="top"/>
    </xf>
    <xf numFmtId="38" fontId="0" fillId="0" borderId="10" xfId="49" applyFont="1" applyBorder="1" applyAlignment="1">
      <alignment vertical="top"/>
    </xf>
    <xf numFmtId="38" fontId="0" fillId="0" borderId="15" xfId="49" applyFont="1" applyBorder="1" applyAlignment="1">
      <alignment vertical="top"/>
    </xf>
    <xf numFmtId="38" fontId="0" fillId="0" borderId="15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0" fontId="12" fillId="0" borderId="0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center" vertical="center"/>
    </xf>
    <xf numFmtId="38" fontId="0" fillId="0" borderId="17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0" fontId="2" fillId="30" borderId="17" xfId="0" applyFont="1" applyFill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8" fontId="11" fillId="0" borderId="33" xfId="49" applyFont="1" applyBorder="1" applyAlignment="1">
      <alignment horizontal="right" vertical="center"/>
    </xf>
    <xf numFmtId="38" fontId="11" fillId="0" borderId="34" xfId="49" applyFont="1" applyBorder="1" applyAlignment="1">
      <alignment horizontal="right" vertical="center"/>
    </xf>
    <xf numFmtId="38" fontId="11" fillId="0" borderId="35" xfId="49" applyFont="1" applyBorder="1" applyAlignment="1">
      <alignment horizontal="right" vertical="center"/>
    </xf>
    <xf numFmtId="38" fontId="11" fillId="0" borderId="33" xfId="0" applyNumberFormat="1" applyFont="1" applyBorder="1" applyAlignment="1">
      <alignment horizontal="right" vertical="center"/>
    </xf>
    <xf numFmtId="38" fontId="11" fillId="0" borderId="34" xfId="0" applyNumberFormat="1" applyFont="1" applyBorder="1" applyAlignment="1">
      <alignment horizontal="right" vertical="center"/>
    </xf>
    <xf numFmtId="38" fontId="11" fillId="0" borderId="35" xfId="0" applyNumberFormat="1" applyFont="1" applyBorder="1" applyAlignment="1">
      <alignment horizontal="right" vertical="center"/>
    </xf>
    <xf numFmtId="0" fontId="2" fillId="31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77</xdr:row>
      <xdr:rowOff>19050</xdr:rowOff>
    </xdr:from>
    <xdr:to>
      <xdr:col>13</xdr:col>
      <xdr:colOff>342900</xdr:colOff>
      <xdr:row>79</xdr:row>
      <xdr:rowOff>9525</xdr:rowOff>
    </xdr:to>
    <xdr:sp>
      <xdr:nvSpPr>
        <xdr:cNvPr id="1" name="左矢印吹き出し 2"/>
        <xdr:cNvSpPr>
          <a:spLocks/>
        </xdr:cNvSpPr>
      </xdr:nvSpPr>
      <xdr:spPr>
        <a:xfrm>
          <a:off x="8839200" y="21717000"/>
          <a:ext cx="4457700" cy="504825"/>
        </a:xfrm>
        <a:prstGeom prst="leftArrowCallout">
          <a:avLst>
            <a:gd name="adj1" fmla="val -33453"/>
            <a:gd name="adj2" fmla="val -46175"/>
          </a:avLst>
        </a:prstGeom>
        <a:solidFill>
          <a:srgbClr val="CCC1DA">
            <a:alpha val="14000"/>
          </a:srgbClr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１１０周年各支部目標金額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75</xdr:row>
      <xdr:rowOff>47625</xdr:rowOff>
    </xdr:from>
    <xdr:to>
      <xdr:col>11</xdr:col>
      <xdr:colOff>409575</xdr:colOff>
      <xdr:row>78</xdr:row>
      <xdr:rowOff>0</xdr:rowOff>
    </xdr:to>
    <xdr:sp>
      <xdr:nvSpPr>
        <xdr:cNvPr id="1" name="上矢印吹き出し 1"/>
        <xdr:cNvSpPr>
          <a:spLocks/>
        </xdr:cNvSpPr>
      </xdr:nvSpPr>
      <xdr:spPr>
        <a:xfrm>
          <a:off x="8334375" y="18888075"/>
          <a:ext cx="1876425" cy="666750"/>
        </a:xfrm>
        <a:prstGeom prst="upArrowCallout">
          <a:avLst>
            <a:gd name="adj1" fmla="val -14976"/>
            <a:gd name="adj2" fmla="val -10810"/>
            <a:gd name="adj3" fmla="val -25000"/>
            <a:gd name="adj4" fmla="val -5407"/>
          </a:avLst>
        </a:prstGeom>
        <a:solidFill>
          <a:srgbClr val="CCC1DA">
            <a:alpha val="15000"/>
          </a:srgbClr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１１０周年全体目標金額</a:t>
          </a:r>
        </a:p>
      </xdr:txBody>
    </xdr:sp>
    <xdr:clientData/>
  </xdr:twoCellAnchor>
  <xdr:twoCellAnchor>
    <xdr:from>
      <xdr:col>5</xdr:col>
      <xdr:colOff>47625</xdr:colOff>
      <xdr:row>76</xdr:row>
      <xdr:rowOff>19050</xdr:rowOff>
    </xdr:from>
    <xdr:to>
      <xdr:col>7</xdr:col>
      <xdr:colOff>228600</xdr:colOff>
      <xdr:row>78</xdr:row>
      <xdr:rowOff>19050</xdr:rowOff>
    </xdr:to>
    <xdr:sp>
      <xdr:nvSpPr>
        <xdr:cNvPr id="2" name="左矢印吹き出し 3"/>
        <xdr:cNvSpPr>
          <a:spLocks/>
        </xdr:cNvSpPr>
      </xdr:nvSpPr>
      <xdr:spPr>
        <a:xfrm>
          <a:off x="5038725" y="19097625"/>
          <a:ext cx="2333625" cy="476250"/>
        </a:xfrm>
        <a:prstGeom prst="leftArrowCallout">
          <a:avLst>
            <a:gd name="adj1" fmla="val -33453"/>
            <a:gd name="adj2" fmla="val -43750"/>
          </a:avLst>
        </a:prstGeom>
        <a:solidFill>
          <a:srgbClr val="CCC1DA">
            <a:alpha val="14000"/>
          </a:srgbClr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１１０周年各支部目標金額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tabSelected="1" zoomScalePageLayoutView="0" workbookViewId="0" topLeftCell="A1">
      <selection activeCell="H2" sqref="H2"/>
    </sheetView>
  </sheetViews>
  <sheetFormatPr defaultColWidth="8.875" defaultRowHeight="13.5"/>
  <cols>
    <col min="1" max="1" width="10.75390625" style="2" customWidth="1"/>
    <col min="2" max="2" width="19.625" style="0" customWidth="1"/>
    <col min="3" max="3" width="8.375" style="0" customWidth="1"/>
    <col min="4" max="4" width="19.625" style="0" customWidth="1"/>
    <col min="5" max="5" width="8.375" style="0" customWidth="1"/>
    <col min="6" max="6" width="19.625" style="0" customWidth="1"/>
    <col min="7" max="7" width="8.375" style="0" customWidth="1"/>
    <col min="8" max="8" width="19.625" style="0" customWidth="1"/>
    <col min="9" max="9" width="8.375" style="0" customWidth="1"/>
    <col min="10" max="10" width="14.125" style="0" customWidth="1"/>
    <col min="11" max="11" width="8.375" style="0" customWidth="1"/>
    <col min="12" max="12" width="14.125" style="0" customWidth="1"/>
    <col min="13" max="13" width="10.625" style="0" customWidth="1"/>
    <col min="14" max="14" width="37.00390625" style="20" customWidth="1"/>
    <col min="15" max="15" width="8.875" style="0" customWidth="1"/>
    <col min="16" max="16" width="10.50390625" style="0" bestFit="1" customWidth="1"/>
  </cols>
  <sheetData>
    <row r="1" ht="42">
      <c r="A1" s="30" t="s">
        <v>32</v>
      </c>
    </row>
    <row r="2" ht="42.75" thickBot="1">
      <c r="A2" s="30" t="s">
        <v>104</v>
      </c>
    </row>
    <row r="3" spans="1:14" ht="24.75" thickBot="1">
      <c r="A3" s="63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58"/>
      <c r="N3" s="55" t="s">
        <v>22</v>
      </c>
    </row>
    <row r="4" spans="1:14" ht="24.75" thickBot="1">
      <c r="A4" s="43" t="s">
        <v>36</v>
      </c>
      <c r="B4" s="44" t="s">
        <v>3</v>
      </c>
      <c r="C4" s="44" t="s">
        <v>34</v>
      </c>
      <c r="D4" s="44" t="s">
        <v>1</v>
      </c>
      <c r="E4" s="44" t="s">
        <v>34</v>
      </c>
      <c r="F4" s="44" t="s">
        <v>2</v>
      </c>
      <c r="G4" s="44" t="s">
        <v>34</v>
      </c>
      <c r="H4" s="44" t="s">
        <v>4</v>
      </c>
      <c r="I4" s="44" t="s">
        <v>34</v>
      </c>
      <c r="J4" s="44" t="s">
        <v>6</v>
      </c>
      <c r="K4" s="84" t="s">
        <v>35</v>
      </c>
      <c r="L4" s="64" t="s">
        <v>15</v>
      </c>
      <c r="M4" s="69" t="s">
        <v>33</v>
      </c>
      <c r="N4" s="56" t="s">
        <v>30</v>
      </c>
    </row>
    <row r="5" spans="1:14" ht="21.75" customHeight="1" thickBot="1">
      <c r="A5" s="39" t="s">
        <v>0</v>
      </c>
      <c r="B5" s="40">
        <v>3687000</v>
      </c>
      <c r="C5" s="83">
        <v>44</v>
      </c>
      <c r="D5" s="40">
        <v>693000</v>
      </c>
      <c r="E5" s="83">
        <v>23</v>
      </c>
      <c r="F5" s="40">
        <v>80000</v>
      </c>
      <c r="G5" s="83">
        <v>4</v>
      </c>
      <c r="H5" s="40">
        <v>210000</v>
      </c>
      <c r="I5" s="82">
        <v>3</v>
      </c>
      <c r="J5" s="41">
        <f aca="true" t="shared" si="0" ref="J5:J36">D5+F5+B5+H5</f>
        <v>4670000</v>
      </c>
      <c r="K5" s="41">
        <f aca="true" t="shared" si="1" ref="K5:K36">E5+G5+C5+I5</f>
        <v>74</v>
      </c>
      <c r="L5" s="41">
        <v>3000000</v>
      </c>
      <c r="M5" s="51">
        <f>J5/L5*100</f>
        <v>155.66666666666666</v>
      </c>
      <c r="N5" s="57">
        <v>3000000</v>
      </c>
    </row>
    <row r="6" spans="1:14" ht="21.75" customHeight="1" thickBot="1">
      <c r="A6" s="39" t="s">
        <v>5</v>
      </c>
      <c r="B6" s="40">
        <v>1295000</v>
      </c>
      <c r="C6" s="83">
        <v>39</v>
      </c>
      <c r="D6" s="40">
        <v>82000</v>
      </c>
      <c r="E6" s="83">
        <v>8</v>
      </c>
      <c r="F6" s="40">
        <v>18000</v>
      </c>
      <c r="G6" s="83">
        <v>2</v>
      </c>
      <c r="H6" s="40">
        <v>0</v>
      </c>
      <c r="I6" s="82"/>
      <c r="J6" s="41">
        <f t="shared" si="0"/>
        <v>1395000</v>
      </c>
      <c r="K6" s="41">
        <f t="shared" si="1"/>
        <v>49</v>
      </c>
      <c r="L6" s="41">
        <v>2500000</v>
      </c>
      <c r="M6" s="51">
        <f aca="true" t="shared" si="2" ref="M6:M69">J6/L6*100</f>
        <v>55.800000000000004</v>
      </c>
      <c r="N6" s="57">
        <v>2500000</v>
      </c>
    </row>
    <row r="7" spans="1:14" ht="21.75" customHeight="1" thickBot="1">
      <c r="A7" s="31" t="s">
        <v>37</v>
      </c>
      <c r="B7" s="32">
        <v>370000</v>
      </c>
      <c r="C7" s="74">
        <v>7</v>
      </c>
      <c r="D7" s="32">
        <v>270000</v>
      </c>
      <c r="E7" s="74">
        <v>14</v>
      </c>
      <c r="F7" s="32">
        <v>78000</v>
      </c>
      <c r="G7" s="74">
        <v>6</v>
      </c>
      <c r="H7" s="32">
        <v>10000</v>
      </c>
      <c r="I7" s="78">
        <v>1</v>
      </c>
      <c r="J7" s="33">
        <f t="shared" si="0"/>
        <v>728000</v>
      </c>
      <c r="K7" s="33">
        <f t="shared" si="1"/>
        <v>28</v>
      </c>
      <c r="L7" s="33">
        <v>2000000</v>
      </c>
      <c r="M7" s="52">
        <f t="shared" si="2"/>
        <v>36.4</v>
      </c>
      <c r="N7" s="87" t="s">
        <v>23</v>
      </c>
    </row>
    <row r="8" spans="1:14" ht="21.75" customHeight="1" thickBot="1">
      <c r="A8" s="31" t="s">
        <v>38</v>
      </c>
      <c r="B8" s="5">
        <v>165000</v>
      </c>
      <c r="C8" s="75">
        <v>11</v>
      </c>
      <c r="D8" s="5">
        <v>910000</v>
      </c>
      <c r="E8" s="75">
        <v>27</v>
      </c>
      <c r="F8" s="5">
        <v>90000</v>
      </c>
      <c r="G8" s="75">
        <v>5</v>
      </c>
      <c r="H8" s="5">
        <v>0</v>
      </c>
      <c r="I8" s="79"/>
      <c r="J8" s="6">
        <f t="shared" si="0"/>
        <v>1165000</v>
      </c>
      <c r="K8" s="6">
        <f t="shared" si="1"/>
        <v>43</v>
      </c>
      <c r="L8" s="6">
        <v>2000000</v>
      </c>
      <c r="M8" s="53">
        <f t="shared" si="2"/>
        <v>58.25</v>
      </c>
      <c r="N8" s="88"/>
    </row>
    <row r="9" spans="1:14" ht="21.75" customHeight="1" thickBot="1">
      <c r="A9" s="31" t="s">
        <v>39</v>
      </c>
      <c r="B9" s="5">
        <v>566000</v>
      </c>
      <c r="C9" s="75">
        <v>26</v>
      </c>
      <c r="D9" s="5">
        <v>345000</v>
      </c>
      <c r="E9" s="75">
        <v>17</v>
      </c>
      <c r="F9" s="5">
        <v>30000</v>
      </c>
      <c r="G9" s="79">
        <v>3</v>
      </c>
      <c r="H9" s="5">
        <v>30000</v>
      </c>
      <c r="I9" s="79">
        <v>1</v>
      </c>
      <c r="J9" s="6">
        <f t="shared" si="0"/>
        <v>971000</v>
      </c>
      <c r="K9" s="6">
        <f t="shared" si="1"/>
        <v>47</v>
      </c>
      <c r="L9" s="6">
        <v>2000000</v>
      </c>
      <c r="M9" s="53">
        <f t="shared" si="2"/>
        <v>48.55</v>
      </c>
      <c r="N9" s="88"/>
    </row>
    <row r="10" spans="1:14" ht="21.75" customHeight="1" thickBot="1">
      <c r="A10" s="31" t="s">
        <v>40</v>
      </c>
      <c r="B10" s="5">
        <v>269000</v>
      </c>
      <c r="C10" s="75">
        <v>28</v>
      </c>
      <c r="D10" s="5">
        <v>288000</v>
      </c>
      <c r="E10" s="75">
        <v>11</v>
      </c>
      <c r="F10" s="5">
        <v>54062</v>
      </c>
      <c r="G10" s="75">
        <v>1</v>
      </c>
      <c r="H10" s="5">
        <v>30000</v>
      </c>
      <c r="I10" s="75">
        <v>1</v>
      </c>
      <c r="J10" s="6">
        <f t="shared" si="0"/>
        <v>641062</v>
      </c>
      <c r="K10" s="6">
        <f t="shared" si="1"/>
        <v>41</v>
      </c>
      <c r="L10" s="6">
        <v>2000000</v>
      </c>
      <c r="M10" s="53">
        <f t="shared" si="2"/>
        <v>32.0531</v>
      </c>
      <c r="N10" s="88"/>
    </row>
    <row r="11" spans="1:14" ht="21.75" customHeight="1" thickBot="1">
      <c r="A11" s="31" t="s">
        <v>41</v>
      </c>
      <c r="B11" s="5">
        <v>438000</v>
      </c>
      <c r="C11" s="75">
        <v>33</v>
      </c>
      <c r="D11" s="5">
        <v>228000</v>
      </c>
      <c r="E11" s="75">
        <v>16</v>
      </c>
      <c r="F11" s="5">
        <v>30000</v>
      </c>
      <c r="G11" s="75">
        <v>3</v>
      </c>
      <c r="H11" s="5">
        <v>10000</v>
      </c>
      <c r="I11" s="75">
        <v>1</v>
      </c>
      <c r="J11" s="6">
        <f t="shared" si="0"/>
        <v>706000</v>
      </c>
      <c r="K11" s="6">
        <f t="shared" si="1"/>
        <v>53</v>
      </c>
      <c r="L11" s="6">
        <v>2000000</v>
      </c>
      <c r="M11" s="53">
        <f t="shared" si="2"/>
        <v>35.3</v>
      </c>
      <c r="N11" s="88"/>
    </row>
    <row r="12" spans="1:14" ht="21.75" customHeight="1" thickBot="1">
      <c r="A12" s="31" t="s">
        <v>42</v>
      </c>
      <c r="B12" s="5">
        <v>363000</v>
      </c>
      <c r="C12" s="75">
        <v>20</v>
      </c>
      <c r="D12" s="5">
        <v>320000</v>
      </c>
      <c r="E12" s="75">
        <v>15</v>
      </c>
      <c r="F12" s="5">
        <v>20000</v>
      </c>
      <c r="G12" s="75">
        <v>2</v>
      </c>
      <c r="H12" s="5">
        <v>70000</v>
      </c>
      <c r="I12" s="75">
        <v>5</v>
      </c>
      <c r="J12" s="6">
        <f t="shared" si="0"/>
        <v>773000</v>
      </c>
      <c r="K12" s="6">
        <f t="shared" si="1"/>
        <v>42</v>
      </c>
      <c r="L12" s="6">
        <v>2000000</v>
      </c>
      <c r="M12" s="53">
        <f t="shared" si="2"/>
        <v>38.65</v>
      </c>
      <c r="N12" s="88"/>
    </row>
    <row r="13" spans="1:14" ht="21.75" customHeight="1" thickBot="1">
      <c r="A13" s="31" t="s">
        <v>43</v>
      </c>
      <c r="B13" s="5">
        <v>711000</v>
      </c>
      <c r="C13" s="75">
        <v>41</v>
      </c>
      <c r="D13" s="5">
        <v>2290000</v>
      </c>
      <c r="E13" s="75">
        <v>35</v>
      </c>
      <c r="F13" s="5">
        <v>30000</v>
      </c>
      <c r="G13" s="79">
        <v>2</v>
      </c>
      <c r="H13" s="5">
        <v>5000</v>
      </c>
      <c r="I13" s="79">
        <v>1</v>
      </c>
      <c r="J13" s="6">
        <f t="shared" si="0"/>
        <v>3036000</v>
      </c>
      <c r="K13" s="6">
        <f t="shared" si="1"/>
        <v>79</v>
      </c>
      <c r="L13" s="6">
        <v>2000000</v>
      </c>
      <c r="M13" s="53">
        <f t="shared" si="2"/>
        <v>151.8</v>
      </c>
      <c r="N13" s="88"/>
    </row>
    <row r="14" spans="1:14" ht="21.75" customHeight="1" thickBot="1">
      <c r="A14" s="31" t="s">
        <v>44</v>
      </c>
      <c r="B14" s="5">
        <v>353000</v>
      </c>
      <c r="C14" s="75">
        <v>28</v>
      </c>
      <c r="D14" s="5">
        <v>180000</v>
      </c>
      <c r="E14" s="75">
        <v>14</v>
      </c>
      <c r="F14" s="5">
        <v>40000</v>
      </c>
      <c r="G14" s="75">
        <v>4</v>
      </c>
      <c r="H14" s="5">
        <v>50000</v>
      </c>
      <c r="I14" s="75">
        <v>4</v>
      </c>
      <c r="J14" s="6">
        <f t="shared" si="0"/>
        <v>623000</v>
      </c>
      <c r="K14" s="6">
        <f t="shared" si="1"/>
        <v>50</v>
      </c>
      <c r="L14" s="6">
        <v>2000000</v>
      </c>
      <c r="M14" s="53">
        <f t="shared" si="2"/>
        <v>31.15</v>
      </c>
      <c r="N14" s="88"/>
    </row>
    <row r="15" spans="1:14" ht="21.75" customHeight="1" thickBot="1">
      <c r="A15" s="31" t="s">
        <v>45</v>
      </c>
      <c r="B15" s="5">
        <v>508000</v>
      </c>
      <c r="C15" s="75">
        <v>30</v>
      </c>
      <c r="D15" s="5">
        <v>230000</v>
      </c>
      <c r="E15" s="75">
        <v>13</v>
      </c>
      <c r="F15" s="5">
        <v>71000</v>
      </c>
      <c r="G15" s="75">
        <v>7</v>
      </c>
      <c r="H15" s="5">
        <v>20000</v>
      </c>
      <c r="I15" s="75">
        <v>2</v>
      </c>
      <c r="J15" s="5">
        <f t="shared" si="0"/>
        <v>829000</v>
      </c>
      <c r="K15" s="6">
        <f t="shared" si="1"/>
        <v>52</v>
      </c>
      <c r="L15" s="6">
        <v>2000000</v>
      </c>
      <c r="M15" s="53">
        <f>J15/L15*100</f>
        <v>41.449999999999996</v>
      </c>
      <c r="N15" s="88"/>
    </row>
    <row r="16" spans="1:14" ht="21.75" customHeight="1" thickBot="1">
      <c r="A16" s="31" t="s">
        <v>46</v>
      </c>
      <c r="B16" s="5">
        <v>3312340</v>
      </c>
      <c r="C16" s="75">
        <v>88</v>
      </c>
      <c r="D16" s="5">
        <v>1320000</v>
      </c>
      <c r="E16" s="75">
        <v>15</v>
      </c>
      <c r="F16" s="5">
        <v>113000</v>
      </c>
      <c r="G16" s="75">
        <v>9</v>
      </c>
      <c r="H16" s="5">
        <v>120000</v>
      </c>
      <c r="I16" s="75">
        <v>3</v>
      </c>
      <c r="J16" s="5">
        <f t="shared" si="0"/>
        <v>4865340</v>
      </c>
      <c r="K16" s="6">
        <f t="shared" si="1"/>
        <v>115</v>
      </c>
      <c r="L16" s="6">
        <v>2000000</v>
      </c>
      <c r="M16" s="53">
        <f t="shared" si="2"/>
        <v>243.267</v>
      </c>
      <c r="N16" s="88"/>
    </row>
    <row r="17" spans="1:14" ht="21.75" customHeight="1" thickBot="1">
      <c r="A17" s="31" t="s">
        <v>47</v>
      </c>
      <c r="B17" s="5">
        <v>623000</v>
      </c>
      <c r="C17" s="75">
        <v>26</v>
      </c>
      <c r="D17" s="5">
        <v>375000</v>
      </c>
      <c r="E17" s="75">
        <v>20</v>
      </c>
      <c r="F17" s="5">
        <v>8000</v>
      </c>
      <c r="G17" s="75">
        <v>1</v>
      </c>
      <c r="H17" s="5">
        <v>0</v>
      </c>
      <c r="I17" s="79"/>
      <c r="J17" s="5">
        <f t="shared" si="0"/>
        <v>1006000</v>
      </c>
      <c r="K17" s="6">
        <f t="shared" si="1"/>
        <v>47</v>
      </c>
      <c r="L17" s="6">
        <v>2000000</v>
      </c>
      <c r="M17" s="53">
        <f t="shared" si="2"/>
        <v>50.3</v>
      </c>
      <c r="N17" s="88"/>
    </row>
    <row r="18" spans="1:14" ht="21.75" customHeight="1" thickBot="1">
      <c r="A18" s="31" t="s">
        <v>48</v>
      </c>
      <c r="B18" s="5">
        <v>913000</v>
      </c>
      <c r="C18" s="75">
        <v>42</v>
      </c>
      <c r="D18" s="5">
        <v>250000</v>
      </c>
      <c r="E18" s="75">
        <v>10</v>
      </c>
      <c r="F18" s="5">
        <v>40000</v>
      </c>
      <c r="G18" s="75">
        <v>4</v>
      </c>
      <c r="H18" s="5">
        <v>20000</v>
      </c>
      <c r="I18" s="75">
        <v>2</v>
      </c>
      <c r="J18" s="5">
        <f t="shared" si="0"/>
        <v>1223000</v>
      </c>
      <c r="K18" s="6">
        <f t="shared" si="1"/>
        <v>58</v>
      </c>
      <c r="L18" s="6">
        <v>2000000</v>
      </c>
      <c r="M18" s="53">
        <f t="shared" si="2"/>
        <v>61.150000000000006</v>
      </c>
      <c r="N18" s="88"/>
    </row>
    <row r="19" spans="1:14" ht="21.75" customHeight="1" thickBot="1">
      <c r="A19" s="31" t="s">
        <v>49</v>
      </c>
      <c r="B19" s="5">
        <v>631000</v>
      </c>
      <c r="C19" s="75">
        <v>36</v>
      </c>
      <c r="D19" s="5">
        <v>738000</v>
      </c>
      <c r="E19" s="75">
        <v>33</v>
      </c>
      <c r="F19" s="5">
        <v>50000</v>
      </c>
      <c r="G19" s="75">
        <v>5</v>
      </c>
      <c r="H19" s="5">
        <v>40000</v>
      </c>
      <c r="I19" s="75">
        <v>4</v>
      </c>
      <c r="J19" s="5">
        <f t="shared" si="0"/>
        <v>1459000</v>
      </c>
      <c r="K19" s="6">
        <f t="shared" si="1"/>
        <v>78</v>
      </c>
      <c r="L19" s="6">
        <v>2000000</v>
      </c>
      <c r="M19" s="53">
        <f t="shared" si="2"/>
        <v>72.95</v>
      </c>
      <c r="N19" s="88"/>
    </row>
    <row r="20" spans="1:14" ht="21.75" customHeight="1" thickBot="1">
      <c r="A20" s="31" t="s">
        <v>50</v>
      </c>
      <c r="B20" s="5">
        <v>1890000</v>
      </c>
      <c r="C20" s="75">
        <v>47</v>
      </c>
      <c r="D20" s="5">
        <v>410000</v>
      </c>
      <c r="E20" s="75">
        <v>26</v>
      </c>
      <c r="F20" s="5">
        <v>150000</v>
      </c>
      <c r="G20" s="75">
        <v>6</v>
      </c>
      <c r="H20" s="5">
        <v>80000</v>
      </c>
      <c r="I20" s="75">
        <v>4</v>
      </c>
      <c r="J20" s="5">
        <f t="shared" si="0"/>
        <v>2530000</v>
      </c>
      <c r="K20" s="6">
        <f t="shared" si="1"/>
        <v>83</v>
      </c>
      <c r="L20" s="6">
        <v>2000000</v>
      </c>
      <c r="M20" s="53">
        <f t="shared" si="2"/>
        <v>126.49999999999999</v>
      </c>
      <c r="N20" s="88"/>
    </row>
    <row r="21" spans="1:14" ht="21.75" customHeight="1" thickBot="1">
      <c r="A21" s="31" t="s">
        <v>51</v>
      </c>
      <c r="B21" s="5">
        <v>671000</v>
      </c>
      <c r="C21" s="75">
        <v>27</v>
      </c>
      <c r="D21" s="5">
        <v>450000</v>
      </c>
      <c r="E21" s="75">
        <v>9</v>
      </c>
      <c r="F21" s="5">
        <v>200000</v>
      </c>
      <c r="G21" s="75">
        <v>2</v>
      </c>
      <c r="H21" s="5">
        <v>40000</v>
      </c>
      <c r="I21" s="79">
        <v>2</v>
      </c>
      <c r="J21" s="5">
        <f t="shared" si="0"/>
        <v>1361000</v>
      </c>
      <c r="K21" s="6">
        <f t="shared" si="1"/>
        <v>40</v>
      </c>
      <c r="L21" s="6">
        <v>2000000</v>
      </c>
      <c r="M21" s="53">
        <f t="shared" si="2"/>
        <v>68.05</v>
      </c>
      <c r="N21" s="88"/>
    </row>
    <row r="22" spans="1:14" ht="21.75" customHeight="1" thickBot="1">
      <c r="A22" s="31" t="s">
        <v>52</v>
      </c>
      <c r="B22" s="5">
        <v>740000</v>
      </c>
      <c r="C22" s="75">
        <v>29</v>
      </c>
      <c r="D22" s="5">
        <v>1270000</v>
      </c>
      <c r="E22" s="75">
        <v>19</v>
      </c>
      <c r="F22" s="5">
        <v>120000</v>
      </c>
      <c r="G22" s="75">
        <v>7</v>
      </c>
      <c r="H22" s="5">
        <v>40000</v>
      </c>
      <c r="I22" s="79">
        <v>3</v>
      </c>
      <c r="J22" s="5">
        <f t="shared" si="0"/>
        <v>2170000</v>
      </c>
      <c r="K22" s="6">
        <f t="shared" si="1"/>
        <v>58</v>
      </c>
      <c r="L22" s="6">
        <v>2000000</v>
      </c>
      <c r="M22" s="53">
        <f t="shared" si="2"/>
        <v>108.5</v>
      </c>
      <c r="N22" s="88"/>
    </row>
    <row r="23" spans="1:14" ht="21.75" customHeight="1" thickBot="1">
      <c r="A23" s="31" t="s">
        <v>53</v>
      </c>
      <c r="B23" s="5">
        <v>3702000</v>
      </c>
      <c r="C23" s="75">
        <v>48</v>
      </c>
      <c r="D23" s="5">
        <v>520000</v>
      </c>
      <c r="E23" s="75">
        <v>20</v>
      </c>
      <c r="F23" s="5">
        <v>110000</v>
      </c>
      <c r="G23" s="75">
        <v>7</v>
      </c>
      <c r="H23" s="5">
        <v>364000</v>
      </c>
      <c r="I23" s="75">
        <v>8</v>
      </c>
      <c r="J23" s="5">
        <f t="shared" si="0"/>
        <v>4696000</v>
      </c>
      <c r="K23" s="6">
        <f t="shared" si="1"/>
        <v>83</v>
      </c>
      <c r="L23" s="6">
        <v>2000000</v>
      </c>
      <c r="M23" s="53">
        <f t="shared" si="2"/>
        <v>234.79999999999998</v>
      </c>
      <c r="N23" s="88"/>
    </row>
    <row r="24" spans="1:14" ht="21.75" customHeight="1" thickBot="1">
      <c r="A24" s="31" t="s">
        <v>54</v>
      </c>
      <c r="B24" s="5">
        <v>762000</v>
      </c>
      <c r="C24" s="75">
        <v>38</v>
      </c>
      <c r="D24" s="5">
        <v>890000</v>
      </c>
      <c r="E24" s="75">
        <v>17</v>
      </c>
      <c r="F24" s="5">
        <v>295000</v>
      </c>
      <c r="G24" s="75">
        <v>11</v>
      </c>
      <c r="H24" s="5">
        <v>10000</v>
      </c>
      <c r="I24" s="79">
        <v>1</v>
      </c>
      <c r="J24" s="5">
        <f t="shared" si="0"/>
        <v>1957000</v>
      </c>
      <c r="K24" s="6">
        <f t="shared" si="1"/>
        <v>67</v>
      </c>
      <c r="L24" s="6">
        <v>2000000</v>
      </c>
      <c r="M24" s="53">
        <f t="shared" si="2"/>
        <v>97.85000000000001</v>
      </c>
      <c r="N24" s="88"/>
    </row>
    <row r="25" spans="1:14" ht="21.75" customHeight="1" thickBot="1">
      <c r="A25" s="31" t="s">
        <v>55</v>
      </c>
      <c r="B25" s="5">
        <v>1811000</v>
      </c>
      <c r="C25" s="75">
        <v>74</v>
      </c>
      <c r="D25" s="5">
        <v>365000</v>
      </c>
      <c r="E25" s="75">
        <v>24</v>
      </c>
      <c r="F25" s="5">
        <v>110000</v>
      </c>
      <c r="G25" s="75">
        <v>7</v>
      </c>
      <c r="H25" s="5">
        <v>85000</v>
      </c>
      <c r="I25" s="75">
        <v>6</v>
      </c>
      <c r="J25" s="5">
        <f t="shared" si="0"/>
        <v>2371000</v>
      </c>
      <c r="K25" s="6">
        <f t="shared" si="1"/>
        <v>111</v>
      </c>
      <c r="L25" s="6">
        <v>2000000</v>
      </c>
      <c r="M25" s="53">
        <f t="shared" si="2"/>
        <v>118.55</v>
      </c>
      <c r="N25" s="88"/>
    </row>
    <row r="26" spans="1:14" ht="21.75" customHeight="1" thickBot="1">
      <c r="A26" s="31" t="s">
        <v>56</v>
      </c>
      <c r="B26" s="36">
        <v>639000</v>
      </c>
      <c r="C26" s="76">
        <v>32</v>
      </c>
      <c r="D26" s="36">
        <v>70000</v>
      </c>
      <c r="E26" s="77">
        <v>5</v>
      </c>
      <c r="F26" s="36">
        <v>170000</v>
      </c>
      <c r="G26" s="76">
        <v>12</v>
      </c>
      <c r="H26" s="36">
        <v>160000</v>
      </c>
      <c r="I26" s="76">
        <v>5</v>
      </c>
      <c r="J26" s="36">
        <f t="shared" si="0"/>
        <v>1039000</v>
      </c>
      <c r="K26" s="37">
        <f t="shared" si="1"/>
        <v>54</v>
      </c>
      <c r="L26" s="37">
        <v>2000000</v>
      </c>
      <c r="M26" s="54">
        <f t="shared" si="2"/>
        <v>51.949999999999996</v>
      </c>
      <c r="N26" s="89"/>
    </row>
    <row r="27" spans="1:14" ht="21.75" customHeight="1" thickBot="1">
      <c r="A27" s="31" t="s">
        <v>57</v>
      </c>
      <c r="B27" s="32">
        <v>315000</v>
      </c>
      <c r="C27" s="74">
        <v>14</v>
      </c>
      <c r="D27" s="32">
        <v>53000</v>
      </c>
      <c r="E27" s="74">
        <v>6</v>
      </c>
      <c r="F27" s="32">
        <v>43000</v>
      </c>
      <c r="G27" s="74">
        <v>4</v>
      </c>
      <c r="H27" s="32">
        <v>20000</v>
      </c>
      <c r="I27" s="78">
        <v>2</v>
      </c>
      <c r="J27" s="32">
        <f t="shared" si="0"/>
        <v>431000</v>
      </c>
      <c r="K27" s="33">
        <f t="shared" si="1"/>
        <v>26</v>
      </c>
      <c r="L27" s="33">
        <v>2500000</v>
      </c>
      <c r="M27" s="52">
        <f t="shared" si="2"/>
        <v>17.24</v>
      </c>
      <c r="N27" s="90" t="s">
        <v>24</v>
      </c>
    </row>
    <row r="28" spans="1:14" ht="21.75" customHeight="1" thickBot="1">
      <c r="A28" s="31" t="s">
        <v>58</v>
      </c>
      <c r="B28" s="5">
        <v>611000</v>
      </c>
      <c r="C28" s="75">
        <v>24</v>
      </c>
      <c r="D28" s="5">
        <v>373000</v>
      </c>
      <c r="E28" s="75">
        <v>15</v>
      </c>
      <c r="F28" s="5">
        <v>40000</v>
      </c>
      <c r="G28" s="75">
        <v>2</v>
      </c>
      <c r="H28" s="5">
        <v>90000</v>
      </c>
      <c r="I28" s="75">
        <v>5</v>
      </c>
      <c r="J28" s="5">
        <f t="shared" si="0"/>
        <v>1114000</v>
      </c>
      <c r="K28" s="6">
        <f t="shared" si="1"/>
        <v>46</v>
      </c>
      <c r="L28" s="6">
        <v>2500000</v>
      </c>
      <c r="M28" s="53">
        <f t="shared" si="2"/>
        <v>44.56</v>
      </c>
      <c r="N28" s="91"/>
    </row>
    <row r="29" spans="1:14" ht="21.75" customHeight="1" thickBot="1">
      <c r="A29" s="31" t="s">
        <v>59</v>
      </c>
      <c r="B29" s="5">
        <v>481000</v>
      </c>
      <c r="C29" s="75">
        <v>23</v>
      </c>
      <c r="D29" s="5">
        <v>4895000</v>
      </c>
      <c r="E29" s="75">
        <v>25</v>
      </c>
      <c r="F29" s="5">
        <v>10000</v>
      </c>
      <c r="G29" s="79">
        <v>1</v>
      </c>
      <c r="H29" s="5">
        <v>10000</v>
      </c>
      <c r="I29" s="79">
        <v>1</v>
      </c>
      <c r="J29" s="5">
        <f t="shared" si="0"/>
        <v>5396000</v>
      </c>
      <c r="K29" s="6">
        <f t="shared" si="1"/>
        <v>50</v>
      </c>
      <c r="L29" s="6">
        <v>2500000</v>
      </c>
      <c r="M29" s="53">
        <f t="shared" si="2"/>
        <v>215.83999999999997</v>
      </c>
      <c r="N29" s="91"/>
    </row>
    <row r="30" spans="1:14" ht="21.75" customHeight="1" thickBot="1">
      <c r="A30" s="31" t="s">
        <v>60</v>
      </c>
      <c r="B30" s="5">
        <v>1535000</v>
      </c>
      <c r="C30" s="75">
        <v>60</v>
      </c>
      <c r="D30" s="5">
        <v>785000</v>
      </c>
      <c r="E30" s="75">
        <v>25</v>
      </c>
      <c r="F30" s="5">
        <v>120000</v>
      </c>
      <c r="G30" s="79">
        <v>3</v>
      </c>
      <c r="H30" s="5">
        <v>218000</v>
      </c>
      <c r="I30" s="79">
        <v>13</v>
      </c>
      <c r="J30" s="5">
        <f t="shared" si="0"/>
        <v>2658000</v>
      </c>
      <c r="K30" s="6">
        <f t="shared" si="1"/>
        <v>101</v>
      </c>
      <c r="L30" s="6">
        <v>2500000</v>
      </c>
      <c r="M30" s="53">
        <f t="shared" si="2"/>
        <v>106.32</v>
      </c>
      <c r="N30" s="91"/>
    </row>
    <row r="31" spans="1:14" ht="21.75" customHeight="1" thickBot="1">
      <c r="A31" s="31" t="s">
        <v>61</v>
      </c>
      <c r="B31" s="5">
        <v>778000</v>
      </c>
      <c r="C31" s="75">
        <v>29</v>
      </c>
      <c r="D31" s="5">
        <v>330000</v>
      </c>
      <c r="E31" s="75">
        <v>14</v>
      </c>
      <c r="F31" s="5">
        <v>10000</v>
      </c>
      <c r="G31" s="79">
        <v>1</v>
      </c>
      <c r="H31" s="5">
        <v>220000</v>
      </c>
      <c r="I31" s="79">
        <v>3</v>
      </c>
      <c r="J31" s="5">
        <f t="shared" si="0"/>
        <v>1338000</v>
      </c>
      <c r="K31" s="6">
        <f t="shared" si="1"/>
        <v>47</v>
      </c>
      <c r="L31" s="6">
        <v>2500000</v>
      </c>
      <c r="M31" s="53">
        <f t="shared" si="2"/>
        <v>53.52</v>
      </c>
      <c r="N31" s="91"/>
    </row>
    <row r="32" spans="1:14" ht="21.75" customHeight="1" thickBot="1">
      <c r="A32" s="31" t="s">
        <v>62</v>
      </c>
      <c r="B32" s="5">
        <v>330000</v>
      </c>
      <c r="C32" s="75">
        <v>18</v>
      </c>
      <c r="D32" s="5">
        <v>140000</v>
      </c>
      <c r="E32" s="75">
        <v>7</v>
      </c>
      <c r="F32" s="5">
        <v>0</v>
      </c>
      <c r="G32" s="79"/>
      <c r="H32" s="5">
        <v>0</v>
      </c>
      <c r="I32" s="79"/>
      <c r="J32" s="5">
        <f t="shared" si="0"/>
        <v>470000</v>
      </c>
      <c r="K32" s="6">
        <f t="shared" si="1"/>
        <v>25</v>
      </c>
      <c r="L32" s="6">
        <v>2500000</v>
      </c>
      <c r="M32" s="53">
        <f t="shared" si="2"/>
        <v>18.8</v>
      </c>
      <c r="N32" s="91"/>
    </row>
    <row r="33" spans="1:14" ht="21.75" customHeight="1" thickBot="1">
      <c r="A33" s="31" t="s">
        <v>63</v>
      </c>
      <c r="B33" s="5">
        <v>253000</v>
      </c>
      <c r="C33" s="75">
        <v>11</v>
      </c>
      <c r="D33" s="5">
        <v>860000</v>
      </c>
      <c r="E33" s="75">
        <v>24</v>
      </c>
      <c r="F33" s="5">
        <v>100000</v>
      </c>
      <c r="G33" s="75">
        <v>3</v>
      </c>
      <c r="H33" s="5">
        <v>0</v>
      </c>
      <c r="I33" s="79"/>
      <c r="J33" s="5">
        <f t="shared" si="0"/>
        <v>1213000</v>
      </c>
      <c r="K33" s="6">
        <f t="shared" si="1"/>
        <v>38</v>
      </c>
      <c r="L33" s="6">
        <v>2500000</v>
      </c>
      <c r="M33" s="53">
        <f t="shared" si="2"/>
        <v>48.52</v>
      </c>
      <c r="N33" s="91"/>
    </row>
    <row r="34" spans="1:14" ht="21.75" customHeight="1" thickBot="1">
      <c r="A34" s="31" t="s">
        <v>64</v>
      </c>
      <c r="B34" s="5">
        <v>332000</v>
      </c>
      <c r="C34" s="75">
        <v>13</v>
      </c>
      <c r="D34" s="5">
        <v>530000</v>
      </c>
      <c r="E34" s="75">
        <v>9</v>
      </c>
      <c r="F34" s="5">
        <v>0</v>
      </c>
      <c r="G34" s="79"/>
      <c r="H34" s="5">
        <v>0</v>
      </c>
      <c r="I34" s="79"/>
      <c r="J34" s="5">
        <f t="shared" si="0"/>
        <v>862000</v>
      </c>
      <c r="K34" s="6">
        <f t="shared" si="1"/>
        <v>22</v>
      </c>
      <c r="L34" s="6">
        <v>2500000</v>
      </c>
      <c r="M34" s="53">
        <f t="shared" si="2"/>
        <v>34.48</v>
      </c>
      <c r="N34" s="91"/>
    </row>
    <row r="35" spans="1:14" ht="21.75" customHeight="1" thickBot="1">
      <c r="A35" s="31" t="s">
        <v>65</v>
      </c>
      <c r="B35" s="5">
        <v>863000</v>
      </c>
      <c r="C35" s="75">
        <v>37</v>
      </c>
      <c r="D35" s="5">
        <v>250000</v>
      </c>
      <c r="E35" s="75">
        <v>12</v>
      </c>
      <c r="F35" s="5">
        <v>30000</v>
      </c>
      <c r="G35" s="79">
        <v>1</v>
      </c>
      <c r="H35" s="5">
        <v>50000</v>
      </c>
      <c r="I35" s="75">
        <v>5</v>
      </c>
      <c r="J35" s="5">
        <f t="shared" si="0"/>
        <v>1193000</v>
      </c>
      <c r="K35" s="6">
        <f t="shared" si="1"/>
        <v>55</v>
      </c>
      <c r="L35" s="6">
        <v>2500000</v>
      </c>
      <c r="M35" s="53">
        <f t="shared" si="2"/>
        <v>47.72</v>
      </c>
      <c r="N35" s="91"/>
    </row>
    <row r="36" spans="1:14" ht="21.75" customHeight="1" thickBot="1">
      <c r="A36" s="31" t="s">
        <v>66</v>
      </c>
      <c r="B36" s="5">
        <v>135000</v>
      </c>
      <c r="C36" s="75">
        <v>11</v>
      </c>
      <c r="D36" s="5">
        <v>160000</v>
      </c>
      <c r="E36" s="79">
        <v>8</v>
      </c>
      <c r="F36" s="5">
        <v>40000</v>
      </c>
      <c r="G36" s="79">
        <v>2</v>
      </c>
      <c r="H36" s="5">
        <v>40000</v>
      </c>
      <c r="I36" s="79">
        <v>2</v>
      </c>
      <c r="J36" s="5">
        <f t="shared" si="0"/>
        <v>375000</v>
      </c>
      <c r="K36" s="6">
        <f t="shared" si="1"/>
        <v>23</v>
      </c>
      <c r="L36" s="6">
        <v>2500000</v>
      </c>
      <c r="M36" s="53">
        <f t="shared" si="2"/>
        <v>15</v>
      </c>
      <c r="N36" s="91"/>
    </row>
    <row r="37" spans="1:14" ht="21.75" customHeight="1" thickBot="1">
      <c r="A37" s="31" t="s">
        <v>67</v>
      </c>
      <c r="B37" s="5">
        <v>373000</v>
      </c>
      <c r="C37" s="75">
        <v>16</v>
      </c>
      <c r="D37" s="5">
        <v>47000</v>
      </c>
      <c r="E37" s="75">
        <v>4</v>
      </c>
      <c r="F37" s="5">
        <v>0</v>
      </c>
      <c r="G37" s="79"/>
      <c r="H37" s="5">
        <v>0</v>
      </c>
      <c r="I37" s="79"/>
      <c r="J37" s="5">
        <f aca="true" t="shared" si="3" ref="J37:J68">D37+F37+B37+H37</f>
        <v>420000</v>
      </c>
      <c r="K37" s="6">
        <f aca="true" t="shared" si="4" ref="K37:K68">E37+G37+C37+I37</f>
        <v>20</v>
      </c>
      <c r="L37" s="6">
        <v>2500000</v>
      </c>
      <c r="M37" s="53">
        <f t="shared" si="2"/>
        <v>16.8</v>
      </c>
      <c r="N37" s="91"/>
    </row>
    <row r="38" spans="1:14" ht="21.75" customHeight="1" thickBot="1">
      <c r="A38" s="31" t="s">
        <v>68</v>
      </c>
      <c r="B38" s="5">
        <v>590000</v>
      </c>
      <c r="C38" s="75">
        <v>18</v>
      </c>
      <c r="D38" s="5">
        <v>21000</v>
      </c>
      <c r="E38" s="75">
        <v>3</v>
      </c>
      <c r="F38" s="5">
        <v>0</v>
      </c>
      <c r="G38" s="79"/>
      <c r="H38" s="5">
        <v>0</v>
      </c>
      <c r="I38" s="79"/>
      <c r="J38" s="5">
        <f t="shared" si="3"/>
        <v>611000</v>
      </c>
      <c r="K38" s="6">
        <f t="shared" si="4"/>
        <v>21</v>
      </c>
      <c r="L38" s="6">
        <v>2500000</v>
      </c>
      <c r="M38" s="53">
        <f t="shared" si="2"/>
        <v>24.44</v>
      </c>
      <c r="N38" s="91"/>
    </row>
    <row r="39" spans="1:14" ht="21.75" customHeight="1" thickBot="1">
      <c r="A39" s="31" t="s">
        <v>69</v>
      </c>
      <c r="B39" s="5">
        <v>376000</v>
      </c>
      <c r="C39" s="75">
        <v>24</v>
      </c>
      <c r="D39" s="5">
        <v>300000</v>
      </c>
      <c r="E39" s="75">
        <v>11</v>
      </c>
      <c r="F39" s="5">
        <v>12000</v>
      </c>
      <c r="G39" s="79">
        <v>2</v>
      </c>
      <c r="H39" s="5">
        <v>60000</v>
      </c>
      <c r="I39" s="75">
        <v>2</v>
      </c>
      <c r="J39" s="5">
        <f t="shared" si="3"/>
        <v>748000</v>
      </c>
      <c r="K39" s="6">
        <f t="shared" si="4"/>
        <v>39</v>
      </c>
      <c r="L39" s="6">
        <v>2500000</v>
      </c>
      <c r="M39" s="53">
        <f t="shared" si="2"/>
        <v>29.92</v>
      </c>
      <c r="N39" s="91"/>
    </row>
    <row r="40" spans="1:14" ht="21.75" customHeight="1" thickBot="1">
      <c r="A40" s="31" t="s">
        <v>70</v>
      </c>
      <c r="B40" s="5">
        <v>752000</v>
      </c>
      <c r="C40" s="75">
        <v>37</v>
      </c>
      <c r="D40" s="5">
        <v>435000</v>
      </c>
      <c r="E40" s="75">
        <v>24</v>
      </c>
      <c r="F40" s="5">
        <v>80000</v>
      </c>
      <c r="G40" s="75">
        <v>6</v>
      </c>
      <c r="H40" s="5">
        <v>40000</v>
      </c>
      <c r="I40" s="79">
        <v>2</v>
      </c>
      <c r="J40" s="5">
        <f t="shared" si="3"/>
        <v>1307000</v>
      </c>
      <c r="K40" s="6">
        <f t="shared" si="4"/>
        <v>69</v>
      </c>
      <c r="L40" s="6">
        <v>2500000</v>
      </c>
      <c r="M40" s="53">
        <f t="shared" si="2"/>
        <v>52.28</v>
      </c>
      <c r="N40" s="91"/>
    </row>
    <row r="41" spans="1:14" ht="21.75" customHeight="1" thickBot="1">
      <c r="A41" s="31" t="s">
        <v>71</v>
      </c>
      <c r="B41" s="36">
        <v>170000</v>
      </c>
      <c r="C41" s="76">
        <v>6</v>
      </c>
      <c r="D41" s="36">
        <v>130000</v>
      </c>
      <c r="E41" s="77">
        <v>4</v>
      </c>
      <c r="F41" s="36">
        <v>20000</v>
      </c>
      <c r="G41" s="76">
        <v>2</v>
      </c>
      <c r="H41" s="36">
        <v>0</v>
      </c>
      <c r="I41" s="77"/>
      <c r="J41" s="36">
        <f t="shared" si="3"/>
        <v>320000</v>
      </c>
      <c r="K41" s="37">
        <f t="shared" si="4"/>
        <v>12</v>
      </c>
      <c r="L41" s="37">
        <v>2500000</v>
      </c>
      <c r="M41" s="54">
        <f t="shared" si="2"/>
        <v>12.8</v>
      </c>
      <c r="N41" s="92"/>
    </row>
    <row r="42" spans="1:14" ht="21.75" customHeight="1" thickBot="1">
      <c r="A42" s="31" t="s">
        <v>72</v>
      </c>
      <c r="B42" s="32">
        <v>113000</v>
      </c>
      <c r="C42" s="74">
        <v>8</v>
      </c>
      <c r="D42" s="32">
        <v>30000</v>
      </c>
      <c r="E42" s="78">
        <v>1</v>
      </c>
      <c r="F42" s="32">
        <v>0</v>
      </c>
      <c r="G42" s="78"/>
      <c r="H42" s="32">
        <v>0</v>
      </c>
      <c r="I42" s="78"/>
      <c r="J42" s="32">
        <f t="shared" si="3"/>
        <v>143000</v>
      </c>
      <c r="K42" s="33">
        <f t="shared" si="4"/>
        <v>9</v>
      </c>
      <c r="L42" s="32">
        <v>2000000</v>
      </c>
      <c r="M42" s="52">
        <f t="shared" si="2"/>
        <v>7.1499999999999995</v>
      </c>
      <c r="N42" s="90" t="s">
        <v>23</v>
      </c>
    </row>
    <row r="43" spans="1:14" ht="21.75" customHeight="1" thickBot="1">
      <c r="A43" s="31" t="s">
        <v>73</v>
      </c>
      <c r="B43" s="5">
        <v>118000</v>
      </c>
      <c r="C43" s="75">
        <v>6</v>
      </c>
      <c r="D43" s="5">
        <v>60000</v>
      </c>
      <c r="E43" s="79">
        <v>2</v>
      </c>
      <c r="F43" s="5">
        <v>0</v>
      </c>
      <c r="G43" s="79"/>
      <c r="H43" s="5">
        <v>10000</v>
      </c>
      <c r="I43" s="75">
        <v>1</v>
      </c>
      <c r="J43" s="5">
        <f t="shared" si="3"/>
        <v>188000</v>
      </c>
      <c r="K43" s="6">
        <f t="shared" si="4"/>
        <v>9</v>
      </c>
      <c r="L43" s="5">
        <v>2000000</v>
      </c>
      <c r="M43" s="53">
        <f t="shared" si="2"/>
        <v>9.4</v>
      </c>
      <c r="N43" s="91"/>
    </row>
    <row r="44" spans="1:14" ht="21.75" customHeight="1" thickBot="1">
      <c r="A44" s="31" t="s">
        <v>74</v>
      </c>
      <c r="B44" s="5">
        <v>120000</v>
      </c>
      <c r="C44" s="75">
        <v>7</v>
      </c>
      <c r="D44" s="5">
        <v>20000</v>
      </c>
      <c r="E44" s="79">
        <v>2</v>
      </c>
      <c r="F44" s="5">
        <v>0</v>
      </c>
      <c r="G44" s="79"/>
      <c r="H44" s="5">
        <v>10000</v>
      </c>
      <c r="I44" s="75">
        <v>1</v>
      </c>
      <c r="J44" s="5">
        <f t="shared" si="3"/>
        <v>150000</v>
      </c>
      <c r="K44" s="6">
        <f t="shared" si="4"/>
        <v>10</v>
      </c>
      <c r="L44" s="5">
        <v>2000000</v>
      </c>
      <c r="M44" s="53">
        <f t="shared" si="2"/>
        <v>7.5</v>
      </c>
      <c r="N44" s="91"/>
    </row>
    <row r="45" spans="1:14" ht="21.75" customHeight="1" thickBot="1">
      <c r="A45" s="31" t="s">
        <v>75</v>
      </c>
      <c r="B45" s="5">
        <v>473000</v>
      </c>
      <c r="C45" s="75">
        <v>17</v>
      </c>
      <c r="D45" s="5">
        <v>70000</v>
      </c>
      <c r="E45" s="79">
        <v>4</v>
      </c>
      <c r="F45" s="5">
        <v>15000</v>
      </c>
      <c r="G45" s="79">
        <v>2</v>
      </c>
      <c r="H45" s="5">
        <v>13000</v>
      </c>
      <c r="I45" s="75">
        <v>3</v>
      </c>
      <c r="J45" s="5">
        <f t="shared" si="3"/>
        <v>571000</v>
      </c>
      <c r="K45" s="6">
        <f t="shared" si="4"/>
        <v>26</v>
      </c>
      <c r="L45" s="5">
        <v>2000000</v>
      </c>
      <c r="M45" s="53">
        <f t="shared" si="2"/>
        <v>28.549999999999997</v>
      </c>
      <c r="N45" s="91"/>
    </row>
    <row r="46" spans="1:14" ht="21.75" customHeight="1" thickBot="1">
      <c r="A46" s="31" t="s">
        <v>76</v>
      </c>
      <c r="B46" s="5">
        <v>589000</v>
      </c>
      <c r="C46" s="75">
        <v>21</v>
      </c>
      <c r="D46" s="5">
        <v>50000</v>
      </c>
      <c r="E46" s="79">
        <v>3</v>
      </c>
      <c r="F46" s="5">
        <v>0</v>
      </c>
      <c r="G46" s="79"/>
      <c r="H46" s="5">
        <v>30000</v>
      </c>
      <c r="I46" s="75">
        <v>1</v>
      </c>
      <c r="J46" s="5">
        <f t="shared" si="3"/>
        <v>669000</v>
      </c>
      <c r="K46" s="6">
        <f t="shared" si="4"/>
        <v>25</v>
      </c>
      <c r="L46" s="5">
        <v>2000000</v>
      </c>
      <c r="M46" s="53">
        <f t="shared" si="2"/>
        <v>33.45</v>
      </c>
      <c r="N46" s="91"/>
    </row>
    <row r="47" spans="1:14" ht="21.75" customHeight="1" thickBot="1">
      <c r="A47" s="31" t="s">
        <v>77</v>
      </c>
      <c r="B47" s="5">
        <v>150000</v>
      </c>
      <c r="C47" s="75">
        <v>8</v>
      </c>
      <c r="D47" s="5">
        <v>30000</v>
      </c>
      <c r="E47" s="75">
        <v>1</v>
      </c>
      <c r="F47" s="5">
        <v>0</v>
      </c>
      <c r="G47" s="79"/>
      <c r="H47" s="5">
        <v>0</v>
      </c>
      <c r="I47" s="79"/>
      <c r="J47" s="5">
        <f t="shared" si="3"/>
        <v>180000</v>
      </c>
      <c r="K47" s="6">
        <f t="shared" si="4"/>
        <v>9</v>
      </c>
      <c r="L47" s="5">
        <v>2000000</v>
      </c>
      <c r="M47" s="53">
        <f t="shared" si="2"/>
        <v>9</v>
      </c>
      <c r="N47" s="91"/>
    </row>
    <row r="48" spans="1:14" ht="21.75" customHeight="1" thickBot="1">
      <c r="A48" s="31" t="s">
        <v>78</v>
      </c>
      <c r="B48" s="5">
        <v>180000</v>
      </c>
      <c r="C48" s="75">
        <v>5</v>
      </c>
      <c r="D48" s="5">
        <v>30000</v>
      </c>
      <c r="E48" s="79">
        <v>2</v>
      </c>
      <c r="F48" s="5">
        <v>0</v>
      </c>
      <c r="G48" s="79"/>
      <c r="H48" s="5">
        <v>10000</v>
      </c>
      <c r="I48" s="79">
        <v>1</v>
      </c>
      <c r="J48" s="6">
        <f t="shared" si="3"/>
        <v>220000</v>
      </c>
      <c r="K48" s="6">
        <f t="shared" si="4"/>
        <v>8</v>
      </c>
      <c r="L48" s="5">
        <v>2000000</v>
      </c>
      <c r="M48" s="53">
        <f t="shared" si="2"/>
        <v>11</v>
      </c>
      <c r="N48" s="91"/>
    </row>
    <row r="49" spans="1:14" ht="21.75" customHeight="1" thickBot="1">
      <c r="A49" s="31" t="s">
        <v>79</v>
      </c>
      <c r="B49" s="5">
        <v>200000</v>
      </c>
      <c r="C49" s="75">
        <v>8</v>
      </c>
      <c r="D49" s="5">
        <v>0</v>
      </c>
      <c r="E49" s="79"/>
      <c r="F49" s="5">
        <v>0</v>
      </c>
      <c r="G49" s="79"/>
      <c r="H49" s="5">
        <v>0</v>
      </c>
      <c r="I49" s="79"/>
      <c r="J49" s="6">
        <f t="shared" si="3"/>
        <v>200000</v>
      </c>
      <c r="K49" s="6">
        <f t="shared" si="4"/>
        <v>8</v>
      </c>
      <c r="L49" s="5">
        <v>2000000</v>
      </c>
      <c r="M49" s="53">
        <f t="shared" si="2"/>
        <v>10</v>
      </c>
      <c r="N49" s="91"/>
    </row>
    <row r="50" spans="1:14" ht="21.75" customHeight="1" thickBot="1">
      <c r="A50" s="31" t="s">
        <v>80</v>
      </c>
      <c r="B50" s="5">
        <v>358728</v>
      </c>
      <c r="C50" s="75">
        <v>14</v>
      </c>
      <c r="D50" s="5">
        <v>20000</v>
      </c>
      <c r="E50" s="79">
        <v>2</v>
      </c>
      <c r="F50" s="5">
        <v>30000</v>
      </c>
      <c r="G50" s="75">
        <v>1</v>
      </c>
      <c r="H50" s="5">
        <v>0</v>
      </c>
      <c r="I50" s="79"/>
      <c r="J50" s="6">
        <f t="shared" si="3"/>
        <v>408728</v>
      </c>
      <c r="K50" s="6">
        <f t="shared" si="4"/>
        <v>17</v>
      </c>
      <c r="L50" s="5">
        <v>2000000</v>
      </c>
      <c r="M50" s="53">
        <f t="shared" si="2"/>
        <v>20.4364</v>
      </c>
      <c r="N50" s="91"/>
    </row>
    <row r="51" spans="1:14" ht="21.75" customHeight="1" thickBot="1">
      <c r="A51" s="31" t="s">
        <v>81</v>
      </c>
      <c r="B51" s="36">
        <v>70000</v>
      </c>
      <c r="C51" s="77">
        <v>4</v>
      </c>
      <c r="D51" s="36">
        <v>20000</v>
      </c>
      <c r="E51" s="77">
        <v>1</v>
      </c>
      <c r="F51" s="36">
        <v>30000</v>
      </c>
      <c r="G51" s="77">
        <v>1</v>
      </c>
      <c r="H51" s="36">
        <v>0</v>
      </c>
      <c r="I51" s="77"/>
      <c r="J51" s="37">
        <f t="shared" si="3"/>
        <v>120000</v>
      </c>
      <c r="K51" s="37">
        <f t="shared" si="4"/>
        <v>6</v>
      </c>
      <c r="L51" s="36">
        <v>2000000</v>
      </c>
      <c r="M51" s="54">
        <f t="shared" si="2"/>
        <v>6</v>
      </c>
      <c r="N51" s="92"/>
    </row>
    <row r="52" spans="1:14" ht="21.75" customHeight="1" thickBot="1">
      <c r="A52" s="31" t="s">
        <v>82</v>
      </c>
      <c r="B52" s="32">
        <v>70000</v>
      </c>
      <c r="C52" s="78">
        <v>5</v>
      </c>
      <c r="D52" s="32">
        <v>101554</v>
      </c>
      <c r="E52" s="74">
        <v>3</v>
      </c>
      <c r="F52" s="32">
        <v>0</v>
      </c>
      <c r="G52" s="78"/>
      <c r="H52" s="32">
        <v>0</v>
      </c>
      <c r="I52" s="78"/>
      <c r="J52" s="33">
        <f t="shared" si="3"/>
        <v>171554</v>
      </c>
      <c r="K52" s="33">
        <f t="shared" si="4"/>
        <v>8</v>
      </c>
      <c r="L52" s="33">
        <v>1500000</v>
      </c>
      <c r="M52" s="52">
        <f t="shared" si="2"/>
        <v>11.436933333333334</v>
      </c>
      <c r="N52" s="87" t="s">
        <v>25</v>
      </c>
    </row>
    <row r="53" spans="1:14" ht="21.75" customHeight="1" thickBot="1">
      <c r="A53" s="31" t="s">
        <v>83</v>
      </c>
      <c r="B53" s="5">
        <v>70000</v>
      </c>
      <c r="C53" s="79">
        <v>5</v>
      </c>
      <c r="D53" s="5">
        <v>26000</v>
      </c>
      <c r="E53" s="79">
        <v>1</v>
      </c>
      <c r="F53" s="5">
        <v>0</v>
      </c>
      <c r="G53" s="79"/>
      <c r="H53" s="5">
        <v>0</v>
      </c>
      <c r="I53" s="79"/>
      <c r="J53" s="6">
        <f t="shared" si="3"/>
        <v>96000</v>
      </c>
      <c r="K53" s="6">
        <f t="shared" si="4"/>
        <v>6</v>
      </c>
      <c r="L53" s="6">
        <v>1500000</v>
      </c>
      <c r="M53" s="53">
        <f t="shared" si="2"/>
        <v>6.4</v>
      </c>
      <c r="N53" s="88"/>
    </row>
    <row r="54" spans="1:14" ht="21.75" customHeight="1" thickBot="1">
      <c r="A54" s="31" t="s">
        <v>84</v>
      </c>
      <c r="B54" s="5">
        <v>20000</v>
      </c>
      <c r="C54" s="79">
        <v>1</v>
      </c>
      <c r="D54" s="5">
        <v>0</v>
      </c>
      <c r="E54" s="79"/>
      <c r="F54" s="5">
        <v>0</v>
      </c>
      <c r="G54" s="79"/>
      <c r="H54" s="5">
        <v>0</v>
      </c>
      <c r="I54" s="79"/>
      <c r="J54" s="6">
        <f t="shared" si="3"/>
        <v>20000</v>
      </c>
      <c r="K54" s="6">
        <f t="shared" si="4"/>
        <v>1</v>
      </c>
      <c r="L54" s="6">
        <v>1500000</v>
      </c>
      <c r="M54" s="53">
        <f t="shared" si="2"/>
        <v>1.3333333333333335</v>
      </c>
      <c r="N54" s="88"/>
    </row>
    <row r="55" spans="1:14" ht="21.75" customHeight="1" thickBot="1">
      <c r="A55" s="31" t="s">
        <v>85</v>
      </c>
      <c r="B55" s="5">
        <v>10000</v>
      </c>
      <c r="C55" s="79">
        <v>1</v>
      </c>
      <c r="D55" s="5">
        <v>60000</v>
      </c>
      <c r="E55" s="79">
        <v>2</v>
      </c>
      <c r="F55" s="5">
        <v>0</v>
      </c>
      <c r="G55" s="79"/>
      <c r="H55" s="5">
        <v>0</v>
      </c>
      <c r="I55" s="79"/>
      <c r="J55" s="6">
        <f t="shared" si="3"/>
        <v>70000</v>
      </c>
      <c r="K55" s="6">
        <f t="shared" si="4"/>
        <v>3</v>
      </c>
      <c r="L55" s="6">
        <v>1500000</v>
      </c>
      <c r="M55" s="53">
        <f t="shared" si="2"/>
        <v>4.666666666666667</v>
      </c>
      <c r="N55" s="88"/>
    </row>
    <row r="56" spans="1:14" ht="21.75" customHeight="1" thickBot="1">
      <c r="A56" s="31" t="s">
        <v>86</v>
      </c>
      <c r="B56" s="5">
        <v>110000</v>
      </c>
      <c r="C56" s="79">
        <v>4</v>
      </c>
      <c r="D56" s="5">
        <v>10000</v>
      </c>
      <c r="E56" s="75">
        <v>1</v>
      </c>
      <c r="F56" s="5">
        <v>0</v>
      </c>
      <c r="G56" s="79"/>
      <c r="H56" s="5">
        <v>10000</v>
      </c>
      <c r="I56" s="79">
        <v>1</v>
      </c>
      <c r="J56" s="6">
        <f t="shared" si="3"/>
        <v>130000</v>
      </c>
      <c r="K56" s="6">
        <f t="shared" si="4"/>
        <v>6</v>
      </c>
      <c r="L56" s="6">
        <v>1500000</v>
      </c>
      <c r="M56" s="53">
        <f t="shared" si="2"/>
        <v>8.666666666666668</v>
      </c>
      <c r="N56" s="88"/>
    </row>
    <row r="57" spans="1:14" ht="21.75" customHeight="1" thickBot="1">
      <c r="A57" s="31" t="s">
        <v>87</v>
      </c>
      <c r="B57" s="5">
        <v>50000</v>
      </c>
      <c r="C57" s="75">
        <v>5</v>
      </c>
      <c r="D57" s="5">
        <v>0</v>
      </c>
      <c r="E57" s="79"/>
      <c r="F57" s="5">
        <v>0</v>
      </c>
      <c r="G57" s="79"/>
      <c r="H57" s="5">
        <v>0</v>
      </c>
      <c r="I57" s="79"/>
      <c r="J57" s="6">
        <f t="shared" si="3"/>
        <v>50000</v>
      </c>
      <c r="K57" s="6">
        <f t="shared" si="4"/>
        <v>5</v>
      </c>
      <c r="L57" s="6">
        <v>1500000</v>
      </c>
      <c r="M57" s="53">
        <f t="shared" si="2"/>
        <v>3.3333333333333335</v>
      </c>
      <c r="N57" s="88"/>
    </row>
    <row r="58" spans="1:14" ht="21.75" customHeight="1" thickBot="1">
      <c r="A58" s="31" t="s">
        <v>88</v>
      </c>
      <c r="B58" s="5">
        <v>0</v>
      </c>
      <c r="C58" s="79"/>
      <c r="D58" s="5">
        <v>0</v>
      </c>
      <c r="E58" s="79"/>
      <c r="F58" s="5">
        <v>0</v>
      </c>
      <c r="G58" s="79"/>
      <c r="H58" s="5">
        <v>0</v>
      </c>
      <c r="I58" s="79"/>
      <c r="J58" s="6">
        <f t="shared" si="3"/>
        <v>0</v>
      </c>
      <c r="K58" s="6">
        <f t="shared" si="4"/>
        <v>0</v>
      </c>
      <c r="L58" s="6">
        <v>1500000</v>
      </c>
      <c r="M58" s="53">
        <f t="shared" si="2"/>
        <v>0</v>
      </c>
      <c r="N58" s="88"/>
    </row>
    <row r="59" spans="1:14" ht="21.75" customHeight="1" thickBot="1">
      <c r="A59" s="31" t="s">
        <v>89</v>
      </c>
      <c r="B59" s="5">
        <v>33000</v>
      </c>
      <c r="C59" s="75">
        <v>4</v>
      </c>
      <c r="D59" s="5">
        <v>0</v>
      </c>
      <c r="E59" s="79"/>
      <c r="F59" s="5">
        <v>0</v>
      </c>
      <c r="G59" s="79"/>
      <c r="H59" s="5">
        <v>0</v>
      </c>
      <c r="I59" s="79"/>
      <c r="J59" s="6">
        <f t="shared" si="3"/>
        <v>33000</v>
      </c>
      <c r="K59" s="6">
        <f t="shared" si="4"/>
        <v>4</v>
      </c>
      <c r="L59" s="6">
        <v>1500000</v>
      </c>
      <c r="M59" s="53">
        <f t="shared" si="2"/>
        <v>2.1999999999999997</v>
      </c>
      <c r="N59" s="88"/>
    </row>
    <row r="60" spans="1:14" ht="21.75" customHeight="1" thickBot="1">
      <c r="A60" s="31" t="s">
        <v>90</v>
      </c>
      <c r="B60" s="5">
        <v>40000</v>
      </c>
      <c r="C60" s="75">
        <v>2</v>
      </c>
      <c r="D60" s="5">
        <v>10000</v>
      </c>
      <c r="E60" s="75">
        <v>1</v>
      </c>
      <c r="F60" s="5">
        <v>20000</v>
      </c>
      <c r="G60" s="79">
        <v>2</v>
      </c>
      <c r="H60" s="5">
        <v>0</v>
      </c>
      <c r="I60" s="79"/>
      <c r="J60" s="6">
        <f t="shared" si="3"/>
        <v>70000</v>
      </c>
      <c r="K60" s="6">
        <f t="shared" si="4"/>
        <v>5</v>
      </c>
      <c r="L60" s="6">
        <v>1500000</v>
      </c>
      <c r="M60" s="53">
        <f t="shared" si="2"/>
        <v>4.666666666666667</v>
      </c>
      <c r="N60" s="88"/>
    </row>
    <row r="61" spans="1:14" ht="21.75" customHeight="1" thickBot="1">
      <c r="A61" s="31" t="s">
        <v>91</v>
      </c>
      <c r="B61" s="36">
        <v>10000</v>
      </c>
      <c r="C61" s="77">
        <v>1</v>
      </c>
      <c r="D61" s="36">
        <v>10000</v>
      </c>
      <c r="E61" s="76">
        <v>1</v>
      </c>
      <c r="F61" s="36">
        <v>0</v>
      </c>
      <c r="G61" s="77"/>
      <c r="H61" s="36">
        <v>0</v>
      </c>
      <c r="I61" s="77"/>
      <c r="J61" s="37">
        <f t="shared" si="3"/>
        <v>20000</v>
      </c>
      <c r="K61" s="37">
        <f t="shared" si="4"/>
        <v>2</v>
      </c>
      <c r="L61" s="37">
        <v>1500000</v>
      </c>
      <c r="M61" s="54">
        <f t="shared" si="2"/>
        <v>1.3333333333333335</v>
      </c>
      <c r="N61" s="89"/>
    </row>
    <row r="62" spans="1:14" ht="21.75" customHeight="1" thickBot="1">
      <c r="A62" s="31" t="s">
        <v>92</v>
      </c>
      <c r="B62" s="32">
        <v>50000</v>
      </c>
      <c r="C62" s="78">
        <v>1</v>
      </c>
      <c r="D62" s="32">
        <v>0</v>
      </c>
      <c r="E62" s="78"/>
      <c r="F62" s="32">
        <v>0</v>
      </c>
      <c r="G62" s="78"/>
      <c r="H62" s="32">
        <v>0</v>
      </c>
      <c r="I62" s="78"/>
      <c r="J62" s="33">
        <f t="shared" si="3"/>
        <v>50000</v>
      </c>
      <c r="K62" s="33">
        <f t="shared" si="4"/>
        <v>1</v>
      </c>
      <c r="L62" s="33">
        <v>1000000</v>
      </c>
      <c r="M62" s="52">
        <f t="shared" si="2"/>
        <v>5</v>
      </c>
      <c r="N62" s="87" t="s">
        <v>26</v>
      </c>
    </row>
    <row r="63" spans="1:14" ht="21.75" customHeight="1" thickBot="1">
      <c r="A63" s="31" t="s">
        <v>93</v>
      </c>
      <c r="B63" s="5">
        <v>10000</v>
      </c>
      <c r="C63" s="75">
        <v>1</v>
      </c>
      <c r="D63" s="5">
        <v>0</v>
      </c>
      <c r="E63" s="79"/>
      <c r="F63" s="5">
        <v>0</v>
      </c>
      <c r="G63" s="79"/>
      <c r="H63" s="5">
        <v>0</v>
      </c>
      <c r="I63" s="79"/>
      <c r="J63" s="6">
        <f t="shared" si="3"/>
        <v>10000</v>
      </c>
      <c r="K63" s="6">
        <f t="shared" si="4"/>
        <v>1</v>
      </c>
      <c r="L63" s="6">
        <v>1000000</v>
      </c>
      <c r="M63" s="53">
        <f t="shared" si="2"/>
        <v>1</v>
      </c>
      <c r="N63" s="88"/>
    </row>
    <row r="64" spans="1:14" ht="21.75" customHeight="1" thickBot="1">
      <c r="A64" s="31" t="s">
        <v>94</v>
      </c>
      <c r="B64" s="5">
        <v>30000</v>
      </c>
      <c r="C64" s="75">
        <v>3</v>
      </c>
      <c r="D64" s="5">
        <v>0</v>
      </c>
      <c r="E64" s="79"/>
      <c r="F64" s="5">
        <v>0</v>
      </c>
      <c r="G64" s="79"/>
      <c r="H64" s="5">
        <v>0</v>
      </c>
      <c r="I64" s="79"/>
      <c r="J64" s="6">
        <f t="shared" si="3"/>
        <v>30000</v>
      </c>
      <c r="K64" s="6">
        <f t="shared" si="4"/>
        <v>3</v>
      </c>
      <c r="L64" s="6">
        <v>1000000</v>
      </c>
      <c r="M64" s="53">
        <f t="shared" si="2"/>
        <v>3</v>
      </c>
      <c r="N64" s="88"/>
    </row>
    <row r="65" spans="1:14" ht="21.75" customHeight="1" thickBot="1">
      <c r="A65" s="31" t="s">
        <v>95</v>
      </c>
      <c r="B65" s="5">
        <v>100000</v>
      </c>
      <c r="C65" s="79">
        <v>1</v>
      </c>
      <c r="D65" s="5">
        <v>0</v>
      </c>
      <c r="E65" s="79"/>
      <c r="F65" s="5">
        <v>0</v>
      </c>
      <c r="G65" s="79"/>
      <c r="H65" s="5">
        <v>0</v>
      </c>
      <c r="I65" s="79"/>
      <c r="J65" s="6">
        <f t="shared" si="3"/>
        <v>100000</v>
      </c>
      <c r="K65" s="6">
        <f t="shared" si="4"/>
        <v>1</v>
      </c>
      <c r="L65" s="6">
        <v>1000000</v>
      </c>
      <c r="M65" s="53">
        <f t="shared" si="2"/>
        <v>10</v>
      </c>
      <c r="N65" s="88"/>
    </row>
    <row r="66" spans="1:14" ht="21.75" customHeight="1" thickBot="1">
      <c r="A66" s="31" t="s">
        <v>96</v>
      </c>
      <c r="B66" s="5">
        <v>12000</v>
      </c>
      <c r="C66" s="75">
        <v>2</v>
      </c>
      <c r="D66" s="5">
        <v>0</v>
      </c>
      <c r="E66" s="79"/>
      <c r="F66" s="5">
        <v>0</v>
      </c>
      <c r="G66" s="79"/>
      <c r="H66" s="5">
        <v>0</v>
      </c>
      <c r="I66" s="79"/>
      <c r="J66" s="6">
        <f t="shared" si="3"/>
        <v>12000</v>
      </c>
      <c r="K66" s="6">
        <f t="shared" si="4"/>
        <v>2</v>
      </c>
      <c r="L66" s="6">
        <v>1000000</v>
      </c>
      <c r="M66" s="53">
        <f t="shared" si="2"/>
        <v>1.2</v>
      </c>
      <c r="N66" s="88"/>
    </row>
    <row r="67" spans="1:14" ht="21.75" customHeight="1" thickBot="1">
      <c r="A67" s="31" t="s">
        <v>97</v>
      </c>
      <c r="B67" s="5">
        <v>25000</v>
      </c>
      <c r="C67" s="79">
        <v>3</v>
      </c>
      <c r="D67" s="5">
        <v>0</v>
      </c>
      <c r="E67" s="79"/>
      <c r="F67" s="5">
        <v>0</v>
      </c>
      <c r="G67" s="79"/>
      <c r="H67" s="5">
        <v>0</v>
      </c>
      <c r="I67" s="79"/>
      <c r="J67" s="6">
        <f t="shared" si="3"/>
        <v>25000</v>
      </c>
      <c r="K67" s="6">
        <f t="shared" si="4"/>
        <v>3</v>
      </c>
      <c r="L67" s="6">
        <v>1000000</v>
      </c>
      <c r="M67" s="53">
        <f t="shared" si="2"/>
        <v>2.5</v>
      </c>
      <c r="N67" s="88"/>
    </row>
    <row r="68" spans="1:14" ht="21.75" customHeight="1" thickBot="1">
      <c r="A68" s="31" t="s">
        <v>98</v>
      </c>
      <c r="B68" s="5">
        <v>35000</v>
      </c>
      <c r="C68" s="79">
        <v>4</v>
      </c>
      <c r="D68" s="5">
        <v>0</v>
      </c>
      <c r="E68" s="79"/>
      <c r="F68" s="5">
        <v>0</v>
      </c>
      <c r="G68" s="79"/>
      <c r="H68" s="5">
        <v>0</v>
      </c>
      <c r="I68" s="79"/>
      <c r="J68" s="6">
        <f t="shared" si="3"/>
        <v>35000</v>
      </c>
      <c r="K68" s="6">
        <f t="shared" si="4"/>
        <v>4</v>
      </c>
      <c r="L68" s="6">
        <v>1000000</v>
      </c>
      <c r="M68" s="53">
        <f t="shared" si="2"/>
        <v>3.5000000000000004</v>
      </c>
      <c r="N68" s="88"/>
    </row>
    <row r="69" spans="1:14" ht="21.75" customHeight="1" thickBot="1">
      <c r="A69" s="31" t="s">
        <v>99</v>
      </c>
      <c r="B69" s="5">
        <v>20000</v>
      </c>
      <c r="C69" s="79">
        <v>2</v>
      </c>
      <c r="D69" s="5">
        <v>0</v>
      </c>
      <c r="E69" s="79"/>
      <c r="F69" s="5">
        <v>0</v>
      </c>
      <c r="G69" s="79"/>
      <c r="H69" s="5">
        <v>0</v>
      </c>
      <c r="I69" s="79"/>
      <c r="J69" s="6">
        <f aca="true" t="shared" si="5" ref="J69:J75">D69+F69+B69+H69</f>
        <v>20000</v>
      </c>
      <c r="K69" s="6">
        <f aca="true" t="shared" si="6" ref="K69:K74">E69+G69+C69+I69</f>
        <v>2</v>
      </c>
      <c r="L69" s="6">
        <v>1000000</v>
      </c>
      <c r="M69" s="53">
        <f t="shared" si="2"/>
        <v>2</v>
      </c>
      <c r="N69" s="88"/>
    </row>
    <row r="70" spans="1:14" ht="21.75" customHeight="1" thickBot="1">
      <c r="A70" s="31" t="s">
        <v>100</v>
      </c>
      <c r="B70" s="5">
        <v>20000</v>
      </c>
      <c r="C70" s="75">
        <v>3</v>
      </c>
      <c r="D70" s="5">
        <v>0</v>
      </c>
      <c r="E70" s="79"/>
      <c r="F70" s="5">
        <v>0</v>
      </c>
      <c r="G70" s="79"/>
      <c r="H70" s="5">
        <v>0</v>
      </c>
      <c r="I70" s="79"/>
      <c r="J70" s="6">
        <f t="shared" si="5"/>
        <v>20000</v>
      </c>
      <c r="K70" s="6">
        <f t="shared" si="6"/>
        <v>3</v>
      </c>
      <c r="L70" s="6">
        <v>1000000</v>
      </c>
      <c r="M70" s="53">
        <f>J70/L70*100</f>
        <v>2</v>
      </c>
      <c r="N70" s="88"/>
    </row>
    <row r="71" spans="1:14" ht="21.75" customHeight="1" thickBot="1">
      <c r="A71" s="31" t="s">
        <v>101</v>
      </c>
      <c r="B71" s="5">
        <v>31000</v>
      </c>
      <c r="C71" s="75">
        <v>5</v>
      </c>
      <c r="D71" s="5">
        <v>0</v>
      </c>
      <c r="E71" s="79"/>
      <c r="F71" s="5">
        <v>0</v>
      </c>
      <c r="G71" s="79"/>
      <c r="H71" s="5">
        <v>0</v>
      </c>
      <c r="I71" s="79"/>
      <c r="J71" s="6">
        <f t="shared" si="5"/>
        <v>31000</v>
      </c>
      <c r="K71" s="6">
        <f t="shared" si="6"/>
        <v>5</v>
      </c>
      <c r="L71" s="6">
        <v>1000000</v>
      </c>
      <c r="M71" s="53">
        <f>J71/L71*100</f>
        <v>3.1</v>
      </c>
      <c r="N71" s="88"/>
    </row>
    <row r="72" spans="1:14" ht="21.75" customHeight="1" thickBot="1">
      <c r="A72" s="31" t="s">
        <v>102</v>
      </c>
      <c r="B72" s="5">
        <v>122000</v>
      </c>
      <c r="C72" s="75">
        <v>11</v>
      </c>
      <c r="D72" s="5">
        <v>0</v>
      </c>
      <c r="E72" s="79"/>
      <c r="F72" s="5">
        <v>0</v>
      </c>
      <c r="G72" s="79"/>
      <c r="H72" s="5">
        <v>10000</v>
      </c>
      <c r="I72" s="79">
        <v>1</v>
      </c>
      <c r="J72" s="6">
        <f t="shared" si="5"/>
        <v>132000</v>
      </c>
      <c r="K72" s="6">
        <f t="shared" si="6"/>
        <v>12</v>
      </c>
      <c r="L72" s="6">
        <v>1000000</v>
      </c>
      <c r="M72" s="53">
        <f>J72/L72*100</f>
        <v>13.200000000000001</v>
      </c>
      <c r="N72" s="89"/>
    </row>
    <row r="73" spans="1:14" ht="18.75">
      <c r="A73" s="38" t="s">
        <v>103</v>
      </c>
      <c r="B73" s="32">
        <v>300000</v>
      </c>
      <c r="C73" s="32">
        <v>1</v>
      </c>
      <c r="D73" s="32">
        <v>0</v>
      </c>
      <c r="E73" s="32"/>
      <c r="F73" s="32">
        <v>0</v>
      </c>
      <c r="G73" s="32"/>
      <c r="H73" s="32">
        <v>0</v>
      </c>
      <c r="I73" s="32"/>
      <c r="J73" s="32">
        <f t="shared" si="5"/>
        <v>300000</v>
      </c>
      <c r="K73" s="33">
        <f t="shared" si="6"/>
        <v>1</v>
      </c>
      <c r="L73" s="65" t="s">
        <v>29</v>
      </c>
      <c r="M73" s="66" t="s">
        <v>29</v>
      </c>
      <c r="N73" s="48"/>
    </row>
    <row r="74" spans="1:14" ht="18.75">
      <c r="A74" s="34" t="s">
        <v>8</v>
      </c>
      <c r="B74" s="5">
        <v>245000</v>
      </c>
      <c r="C74" s="5">
        <v>20</v>
      </c>
      <c r="D74" s="5">
        <v>0</v>
      </c>
      <c r="E74" s="5"/>
      <c r="F74" s="5">
        <v>10000</v>
      </c>
      <c r="G74" s="5">
        <v>1</v>
      </c>
      <c r="H74" s="5">
        <v>0</v>
      </c>
      <c r="I74" s="5"/>
      <c r="J74" s="5">
        <f t="shared" si="5"/>
        <v>255000</v>
      </c>
      <c r="K74" s="6">
        <f t="shared" si="6"/>
        <v>21</v>
      </c>
      <c r="L74" s="67" t="s">
        <v>29</v>
      </c>
      <c r="M74" s="68" t="s">
        <v>29</v>
      </c>
      <c r="N74" s="49"/>
    </row>
    <row r="75" spans="1:14" ht="18.75">
      <c r="A75" s="34" t="s">
        <v>9</v>
      </c>
      <c r="B75" s="5">
        <v>1500000</v>
      </c>
      <c r="C75" s="5">
        <v>2</v>
      </c>
      <c r="D75" s="5">
        <v>0</v>
      </c>
      <c r="E75" s="5"/>
      <c r="F75" s="5">
        <v>0</v>
      </c>
      <c r="G75" s="5"/>
      <c r="H75" s="5">
        <v>0</v>
      </c>
      <c r="I75" s="5"/>
      <c r="J75" s="5">
        <f t="shared" si="5"/>
        <v>1500000</v>
      </c>
      <c r="K75" s="6">
        <f>E75+G75+C75+I75</f>
        <v>2</v>
      </c>
      <c r="L75" s="67" t="s">
        <v>29</v>
      </c>
      <c r="M75" s="68" t="s">
        <v>29</v>
      </c>
      <c r="N75" s="49"/>
    </row>
    <row r="76" spans="1:14" ht="19.5" thickBot="1">
      <c r="A76" s="35" t="s">
        <v>6</v>
      </c>
      <c r="B76" s="36">
        <f>SUM(B5:B75)</f>
        <v>37598068</v>
      </c>
      <c r="C76" s="36">
        <f>SUM(C5:C75)</f>
        <v>1320</v>
      </c>
      <c r="D76" s="36">
        <f aca="true" t="shared" si="7" ref="D76:J76">SUM(D5:D75)</f>
        <v>22350554</v>
      </c>
      <c r="E76" s="36">
        <f>SUM(E5:E75)</f>
        <v>609</v>
      </c>
      <c r="F76" s="36">
        <f t="shared" si="7"/>
        <v>2517062</v>
      </c>
      <c r="G76" s="36">
        <f>SUM(G5:G75)</f>
        <v>144</v>
      </c>
      <c r="H76" s="36">
        <f t="shared" si="7"/>
        <v>2235000</v>
      </c>
      <c r="I76" s="36">
        <f>SUM(I5:I75)</f>
        <v>101</v>
      </c>
      <c r="J76" s="36">
        <f t="shared" si="7"/>
        <v>64700684</v>
      </c>
      <c r="K76" s="37">
        <f>E76+G76+C76+I76</f>
        <v>2174</v>
      </c>
      <c r="L76" s="36"/>
      <c r="M76" s="54"/>
      <c r="N76" s="50"/>
    </row>
    <row r="77" spans="1:9" ht="19.5" thickBot="1">
      <c r="A77" s="45" t="s">
        <v>27</v>
      </c>
      <c r="B77" s="46">
        <f>B76/J76</f>
        <v>0.5811077360480454</v>
      </c>
      <c r="C77" s="70"/>
      <c r="D77" s="46">
        <f>D76/J76</f>
        <v>0.34544540518304256</v>
      </c>
      <c r="E77" s="46"/>
      <c r="F77" s="46">
        <f>F76/J76</f>
        <v>0.03890317450121547</v>
      </c>
      <c r="G77" s="46"/>
      <c r="H77" s="47">
        <f>H76/J76</f>
        <v>0.03454368426769646</v>
      </c>
      <c r="I77" s="73"/>
    </row>
    <row r="78" spans="1:11" ht="21">
      <c r="A78" s="85" t="s">
        <v>28</v>
      </c>
      <c r="B78" s="59" t="s">
        <v>20</v>
      </c>
      <c r="C78" s="71"/>
      <c r="D78" s="59" t="s">
        <v>31</v>
      </c>
      <c r="E78" s="59"/>
      <c r="F78" s="59" t="s">
        <v>18</v>
      </c>
      <c r="G78" s="59"/>
      <c r="H78" s="60" t="s">
        <v>21</v>
      </c>
      <c r="I78" s="80"/>
      <c r="J78" s="1"/>
      <c r="K78" s="1"/>
    </row>
    <row r="79" spans="1:9" ht="19.5" thickBot="1">
      <c r="A79" s="86"/>
      <c r="B79" s="61" t="s">
        <v>3</v>
      </c>
      <c r="C79" s="72"/>
      <c r="D79" s="61" t="s">
        <v>1</v>
      </c>
      <c r="E79" s="61"/>
      <c r="F79" s="61" t="s">
        <v>2</v>
      </c>
      <c r="G79" s="61"/>
      <c r="H79" s="62" t="s">
        <v>4</v>
      </c>
      <c r="I79" s="81"/>
    </row>
  </sheetData>
  <sheetProtection/>
  <mergeCells count="6">
    <mergeCell ref="A78:A79"/>
    <mergeCell ref="N62:N72"/>
    <mergeCell ref="N7:N26"/>
    <mergeCell ref="N27:N41"/>
    <mergeCell ref="N42:N51"/>
    <mergeCell ref="N52:N61"/>
  </mergeCell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8" scale="68" r:id="rId2"/>
  <headerFooter alignWithMargins="0">
    <oddFooter>&amp;C&amp;18 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C60">
      <selection activeCell="K7" sqref="K7"/>
    </sheetView>
  </sheetViews>
  <sheetFormatPr defaultColWidth="8.875" defaultRowHeight="13.5"/>
  <cols>
    <col min="1" max="1" width="9.00390625" style="2" customWidth="1"/>
    <col min="2" max="7" width="14.125" style="0" customWidth="1"/>
    <col min="8" max="8" width="10.625" style="0" customWidth="1"/>
    <col min="9" max="9" width="1.4921875" style="0" customWidth="1"/>
    <col min="10" max="10" width="8.625" style="0" customWidth="1"/>
    <col min="11" max="11" width="14.125" style="20" customWidth="1"/>
    <col min="12" max="12" width="13.125" style="20" customWidth="1"/>
  </cols>
  <sheetData>
    <row r="1" ht="28.5">
      <c r="A1" s="11" t="s">
        <v>13</v>
      </c>
    </row>
    <row r="2" spans="1:12" ht="18.75">
      <c r="A2" s="28"/>
      <c r="B2" s="93" t="s">
        <v>14</v>
      </c>
      <c r="C2" s="93"/>
      <c r="D2" s="93"/>
      <c r="E2" s="93"/>
      <c r="F2" s="93"/>
      <c r="G2" s="93"/>
      <c r="H2" s="93"/>
      <c r="I2" s="93"/>
      <c r="J2" s="93"/>
      <c r="K2" s="94" t="s">
        <v>22</v>
      </c>
      <c r="L2" s="94"/>
    </row>
    <row r="3" spans="1:12" ht="86.25">
      <c r="A3" s="3"/>
      <c r="B3" s="3" t="s">
        <v>1</v>
      </c>
      <c r="C3" s="3" t="s">
        <v>2</v>
      </c>
      <c r="D3" s="3" t="s">
        <v>3</v>
      </c>
      <c r="E3" s="3" t="s">
        <v>4</v>
      </c>
      <c r="F3" s="3" t="s">
        <v>6</v>
      </c>
      <c r="G3" s="10" t="s">
        <v>10</v>
      </c>
      <c r="H3" s="3" t="s">
        <v>11</v>
      </c>
      <c r="I3" s="3"/>
      <c r="J3" s="19" t="s">
        <v>16</v>
      </c>
      <c r="K3" s="24" t="s">
        <v>15</v>
      </c>
      <c r="L3" s="24" t="s">
        <v>17</v>
      </c>
    </row>
    <row r="4" spans="1:12" ht="18.75">
      <c r="A4" s="4" t="s">
        <v>0</v>
      </c>
      <c r="B4" s="5">
        <v>5234000</v>
      </c>
      <c r="C4" s="5">
        <v>1801000</v>
      </c>
      <c r="D4" s="5">
        <v>12075500</v>
      </c>
      <c r="E4" s="5">
        <v>964000</v>
      </c>
      <c r="F4" s="6">
        <f>B4+C4+D4+E4</f>
        <v>20074500</v>
      </c>
      <c r="G4" s="6">
        <v>15000000</v>
      </c>
      <c r="H4" s="7">
        <f>F4/G4*100</f>
        <v>133.83</v>
      </c>
      <c r="I4" s="5">
        <v>205193691</v>
      </c>
      <c r="J4" s="8">
        <f aca="true" t="shared" si="0" ref="J4:J35">F4/I4*100</f>
        <v>9.783195527195815</v>
      </c>
      <c r="K4" s="21">
        <v>3000000</v>
      </c>
      <c r="L4" s="22">
        <f>K4/F4</f>
        <v>0.1494433236195173</v>
      </c>
    </row>
    <row r="5" spans="1:12" ht="18.75">
      <c r="A5" s="4" t="s">
        <v>5</v>
      </c>
      <c r="B5" s="5">
        <v>2049000</v>
      </c>
      <c r="C5" s="5">
        <v>870000</v>
      </c>
      <c r="D5" s="5">
        <v>9892000</v>
      </c>
      <c r="E5" s="5">
        <v>335000</v>
      </c>
      <c r="F5" s="6">
        <f aca="true" t="shared" si="1" ref="F5:F68">B5+C5+D5+E5</f>
        <v>13146000</v>
      </c>
      <c r="G5" s="6">
        <v>9500000</v>
      </c>
      <c r="H5" s="7">
        <f aca="true" t="shared" si="2" ref="H5:H60">F5/G5*100</f>
        <v>138.37894736842105</v>
      </c>
      <c r="I5" s="5">
        <v>205193691</v>
      </c>
      <c r="J5" s="8">
        <f t="shared" si="0"/>
        <v>6.406629724302782</v>
      </c>
      <c r="K5" s="21">
        <v>2500000</v>
      </c>
      <c r="L5" s="22">
        <f aca="true" t="shared" si="3" ref="L5:L62">K5/F5</f>
        <v>0.19017191541153203</v>
      </c>
    </row>
    <row r="6" spans="1:12" ht="18.75">
      <c r="A6" s="29">
        <v>1</v>
      </c>
      <c r="B6" s="5">
        <v>3956000</v>
      </c>
      <c r="C6" s="5">
        <v>340000</v>
      </c>
      <c r="D6" s="5">
        <v>8315000</v>
      </c>
      <c r="E6" s="5">
        <v>120000</v>
      </c>
      <c r="F6" s="6">
        <f t="shared" si="1"/>
        <v>12731000</v>
      </c>
      <c r="G6" s="6">
        <v>4750000</v>
      </c>
      <c r="H6" s="7">
        <f t="shared" si="2"/>
        <v>268.0210526315789</v>
      </c>
      <c r="I6" s="5">
        <v>205193691</v>
      </c>
      <c r="J6" s="8">
        <f t="shared" si="0"/>
        <v>6.204381790666264</v>
      </c>
      <c r="K6" s="21">
        <v>2000000</v>
      </c>
      <c r="L6" s="22">
        <f t="shared" si="3"/>
        <v>0.15709685020815334</v>
      </c>
    </row>
    <row r="7" spans="1:12" ht="18.75">
      <c r="A7" s="29">
        <f>A6+1</f>
        <v>2</v>
      </c>
      <c r="B7" s="5">
        <v>2155000</v>
      </c>
      <c r="C7" s="5">
        <v>470000</v>
      </c>
      <c r="D7" s="5">
        <v>3450000</v>
      </c>
      <c r="E7" s="5">
        <v>210000</v>
      </c>
      <c r="F7" s="6">
        <f t="shared" si="1"/>
        <v>6285000</v>
      </c>
      <c r="G7" s="6">
        <v>4750000</v>
      </c>
      <c r="H7" s="7">
        <f t="shared" si="2"/>
        <v>132.31578947368422</v>
      </c>
      <c r="I7" s="5">
        <v>205193691</v>
      </c>
      <c r="J7" s="8">
        <f t="shared" si="0"/>
        <v>3.0629596696518315</v>
      </c>
      <c r="K7" s="21">
        <v>2000000</v>
      </c>
      <c r="L7" s="22">
        <f t="shared" si="3"/>
        <v>0.31821797931583135</v>
      </c>
    </row>
    <row r="8" spans="1:12" ht="18.75">
      <c r="A8" s="29">
        <f aca="true" t="shared" si="4" ref="A8:A70">A7+1</f>
        <v>3</v>
      </c>
      <c r="B8" s="5">
        <v>1850000</v>
      </c>
      <c r="C8" s="5">
        <v>420000</v>
      </c>
      <c r="D8" s="5">
        <v>4310000</v>
      </c>
      <c r="E8" s="5">
        <v>244000</v>
      </c>
      <c r="F8" s="6">
        <f t="shared" si="1"/>
        <v>6824000</v>
      </c>
      <c r="G8" s="6">
        <v>4750000</v>
      </c>
      <c r="H8" s="7">
        <f t="shared" si="2"/>
        <v>143.66315789473686</v>
      </c>
      <c r="I8" s="5">
        <v>205193691</v>
      </c>
      <c r="J8" s="8">
        <f t="shared" si="0"/>
        <v>3.325638311170103</v>
      </c>
      <c r="K8" s="21">
        <v>2000000</v>
      </c>
      <c r="L8" s="22">
        <f t="shared" si="3"/>
        <v>0.29308323563892147</v>
      </c>
    </row>
    <row r="9" spans="1:12" ht="18.75">
      <c r="A9" s="29">
        <f t="shared" si="4"/>
        <v>4</v>
      </c>
      <c r="B9" s="5">
        <v>1018000</v>
      </c>
      <c r="C9" s="5">
        <v>250000</v>
      </c>
      <c r="D9" s="5">
        <v>1548000</v>
      </c>
      <c r="E9" s="5">
        <v>83000</v>
      </c>
      <c r="F9" s="6">
        <f t="shared" si="1"/>
        <v>2899000</v>
      </c>
      <c r="G9" s="6">
        <v>4750000</v>
      </c>
      <c r="H9" s="7">
        <f t="shared" si="2"/>
        <v>61.03157894736842</v>
      </c>
      <c r="I9" s="5">
        <v>205193691</v>
      </c>
      <c r="J9" s="8">
        <f t="shared" si="0"/>
        <v>1.4128114689452123</v>
      </c>
      <c r="K9" s="21">
        <v>2000000</v>
      </c>
      <c r="L9" s="22">
        <f t="shared" si="3"/>
        <v>0.689893066574681</v>
      </c>
    </row>
    <row r="10" spans="1:12" ht="18.75">
      <c r="A10" s="29">
        <f t="shared" si="4"/>
        <v>5</v>
      </c>
      <c r="B10" s="5">
        <v>1353000</v>
      </c>
      <c r="C10" s="5">
        <v>370000</v>
      </c>
      <c r="D10" s="5">
        <v>3388000</v>
      </c>
      <c r="E10" s="5">
        <v>240000</v>
      </c>
      <c r="F10" s="6">
        <f t="shared" si="1"/>
        <v>5351000</v>
      </c>
      <c r="G10" s="6">
        <v>4750000</v>
      </c>
      <c r="H10" s="7">
        <f t="shared" si="2"/>
        <v>112.65263157894736</v>
      </c>
      <c r="I10" s="5">
        <v>205193691</v>
      </c>
      <c r="J10" s="8">
        <f t="shared" si="0"/>
        <v>2.607779982865068</v>
      </c>
      <c r="K10" s="21">
        <v>2000000</v>
      </c>
      <c r="L10" s="22">
        <f t="shared" si="3"/>
        <v>0.3737619136609979</v>
      </c>
    </row>
    <row r="11" spans="1:12" ht="18.75">
      <c r="A11" s="29">
        <f t="shared" si="4"/>
        <v>6</v>
      </c>
      <c r="B11" s="5">
        <v>1266000</v>
      </c>
      <c r="C11" s="5">
        <v>225000</v>
      </c>
      <c r="D11" s="5">
        <v>1556111</v>
      </c>
      <c r="E11" s="5">
        <v>210000</v>
      </c>
      <c r="F11" s="6">
        <f t="shared" si="1"/>
        <v>3257111</v>
      </c>
      <c r="G11" s="6">
        <v>4750000</v>
      </c>
      <c r="H11" s="7">
        <f t="shared" si="2"/>
        <v>68.57075789473684</v>
      </c>
      <c r="I11" s="5">
        <v>205193691</v>
      </c>
      <c r="J11" s="8">
        <f t="shared" si="0"/>
        <v>1.587334865963301</v>
      </c>
      <c r="K11" s="21">
        <v>2000000</v>
      </c>
      <c r="L11" s="22">
        <f t="shared" si="3"/>
        <v>0.6140410934720985</v>
      </c>
    </row>
    <row r="12" spans="1:12" ht="18.75">
      <c r="A12" s="29">
        <f t="shared" si="4"/>
        <v>7</v>
      </c>
      <c r="B12" s="5">
        <v>4283000</v>
      </c>
      <c r="C12" s="5">
        <v>395000</v>
      </c>
      <c r="D12" s="5">
        <v>2090000</v>
      </c>
      <c r="E12" s="5">
        <v>210000</v>
      </c>
      <c r="F12" s="6">
        <f t="shared" si="1"/>
        <v>6978000</v>
      </c>
      <c r="G12" s="6">
        <v>4750000</v>
      </c>
      <c r="H12" s="7">
        <f t="shared" si="2"/>
        <v>146.90526315789475</v>
      </c>
      <c r="I12" s="5">
        <v>205193691</v>
      </c>
      <c r="J12" s="8">
        <f t="shared" si="0"/>
        <v>3.400689351603895</v>
      </c>
      <c r="K12" s="21">
        <v>2000000</v>
      </c>
      <c r="L12" s="22">
        <f t="shared" si="3"/>
        <v>0.2866150759529951</v>
      </c>
    </row>
    <row r="13" spans="1:12" ht="18.75">
      <c r="A13" s="29">
        <f t="shared" si="4"/>
        <v>8</v>
      </c>
      <c r="B13" s="5">
        <v>2334000</v>
      </c>
      <c r="C13" s="5">
        <v>555000</v>
      </c>
      <c r="D13" s="5">
        <v>3293000</v>
      </c>
      <c r="E13" s="5">
        <v>370000</v>
      </c>
      <c r="F13" s="6">
        <f t="shared" si="1"/>
        <v>6552000</v>
      </c>
      <c r="G13" s="6">
        <v>4750000</v>
      </c>
      <c r="H13" s="7">
        <f t="shared" si="2"/>
        <v>137.93684210526317</v>
      </c>
      <c r="I13" s="5">
        <v>205193691</v>
      </c>
      <c r="J13" s="8">
        <f t="shared" si="0"/>
        <v>3.1930806293649647</v>
      </c>
      <c r="K13" s="21">
        <v>2000000</v>
      </c>
      <c r="L13" s="22">
        <f t="shared" si="3"/>
        <v>0.3052503052503053</v>
      </c>
    </row>
    <row r="14" spans="1:12" ht="18.75">
      <c r="A14" s="29">
        <f t="shared" si="4"/>
        <v>9</v>
      </c>
      <c r="B14" s="5">
        <v>2000000</v>
      </c>
      <c r="C14" s="5">
        <v>490000</v>
      </c>
      <c r="D14" s="5">
        <v>3886000</v>
      </c>
      <c r="E14" s="5">
        <v>170000</v>
      </c>
      <c r="F14" s="5">
        <f t="shared" si="1"/>
        <v>6546000</v>
      </c>
      <c r="G14" s="6">
        <v>4750000</v>
      </c>
      <c r="H14" s="7">
        <f t="shared" si="2"/>
        <v>137.81052631578947</v>
      </c>
      <c r="I14" s="5">
        <v>205193691</v>
      </c>
      <c r="J14" s="8">
        <f t="shared" si="0"/>
        <v>3.1901565628545567</v>
      </c>
      <c r="K14" s="21">
        <v>2000000</v>
      </c>
      <c r="L14" s="22">
        <f t="shared" si="3"/>
        <v>0.30553009471432935</v>
      </c>
    </row>
    <row r="15" spans="1:12" ht="18.75">
      <c r="A15" s="29">
        <f t="shared" si="4"/>
        <v>10</v>
      </c>
      <c r="B15" s="5">
        <v>2605000</v>
      </c>
      <c r="C15" s="5">
        <v>510000</v>
      </c>
      <c r="D15" s="5">
        <v>9090000</v>
      </c>
      <c r="E15" s="5">
        <v>1250000</v>
      </c>
      <c r="F15" s="5">
        <f t="shared" si="1"/>
        <v>13455000</v>
      </c>
      <c r="G15" s="6">
        <v>4750000</v>
      </c>
      <c r="H15" s="7">
        <f t="shared" si="2"/>
        <v>283.2631578947368</v>
      </c>
      <c r="I15" s="5">
        <v>205193691</v>
      </c>
      <c r="J15" s="8">
        <f t="shared" si="0"/>
        <v>6.557219149588765</v>
      </c>
      <c r="K15" s="21">
        <v>2000000</v>
      </c>
      <c r="L15" s="22">
        <f t="shared" si="3"/>
        <v>0.14864362690449648</v>
      </c>
    </row>
    <row r="16" spans="1:12" ht="18.75">
      <c r="A16" s="29">
        <f t="shared" si="4"/>
        <v>11</v>
      </c>
      <c r="B16" s="5">
        <v>1905240</v>
      </c>
      <c r="C16" s="5">
        <v>435000</v>
      </c>
      <c r="D16" s="5">
        <v>3266000</v>
      </c>
      <c r="E16" s="5">
        <v>200000</v>
      </c>
      <c r="F16" s="5">
        <f t="shared" si="1"/>
        <v>5806240</v>
      </c>
      <c r="G16" s="6">
        <v>4750000</v>
      </c>
      <c r="H16" s="7">
        <f t="shared" si="2"/>
        <v>122.23663157894737</v>
      </c>
      <c r="I16" s="5">
        <v>205193691</v>
      </c>
      <c r="J16" s="8">
        <f t="shared" si="0"/>
        <v>2.829638655898051</v>
      </c>
      <c r="K16" s="21">
        <v>2000000</v>
      </c>
      <c r="L16" s="22">
        <f t="shared" si="3"/>
        <v>0.34445699798837115</v>
      </c>
    </row>
    <row r="17" spans="1:12" ht="18.75">
      <c r="A17" s="4">
        <f t="shared" si="4"/>
        <v>12</v>
      </c>
      <c r="B17" s="5">
        <v>1205000</v>
      </c>
      <c r="C17" s="5">
        <v>382000</v>
      </c>
      <c r="D17" s="5">
        <v>5143000</v>
      </c>
      <c r="E17" s="5">
        <v>212000</v>
      </c>
      <c r="F17" s="5">
        <f t="shared" si="1"/>
        <v>6942000</v>
      </c>
      <c r="G17" s="6">
        <v>4750000</v>
      </c>
      <c r="H17" s="7">
        <f t="shared" si="2"/>
        <v>146.14736842105262</v>
      </c>
      <c r="I17" s="5">
        <v>205193691</v>
      </c>
      <c r="J17" s="8">
        <f t="shared" si="0"/>
        <v>3.3831449525414503</v>
      </c>
      <c r="K17" s="21">
        <v>2000000</v>
      </c>
      <c r="L17" s="22">
        <f t="shared" si="3"/>
        <v>0.28810141169691733</v>
      </c>
    </row>
    <row r="18" spans="1:12" ht="18.75">
      <c r="A18" s="4">
        <f t="shared" si="4"/>
        <v>13</v>
      </c>
      <c r="B18" s="5">
        <v>1150000</v>
      </c>
      <c r="C18" s="5">
        <v>565000</v>
      </c>
      <c r="D18" s="5">
        <v>2865000</v>
      </c>
      <c r="E18" s="5">
        <v>140000</v>
      </c>
      <c r="F18" s="5">
        <f t="shared" si="1"/>
        <v>4720000</v>
      </c>
      <c r="G18" s="6">
        <v>4750000</v>
      </c>
      <c r="H18" s="7">
        <f t="shared" si="2"/>
        <v>99.36842105263159</v>
      </c>
      <c r="I18" s="5">
        <v>205193691</v>
      </c>
      <c r="J18" s="8">
        <f t="shared" si="0"/>
        <v>2.3002656548538813</v>
      </c>
      <c r="K18" s="21">
        <v>2000000</v>
      </c>
      <c r="L18" s="22">
        <f t="shared" si="3"/>
        <v>0.423728813559322</v>
      </c>
    </row>
    <row r="19" spans="1:12" ht="18.75">
      <c r="A19" s="4">
        <f t="shared" si="4"/>
        <v>14</v>
      </c>
      <c r="B19" s="5">
        <v>1619330</v>
      </c>
      <c r="C19" s="5">
        <v>475000</v>
      </c>
      <c r="D19" s="5">
        <v>7825000</v>
      </c>
      <c r="E19" s="5">
        <v>130000</v>
      </c>
      <c r="F19" s="5">
        <f t="shared" si="1"/>
        <v>10049330</v>
      </c>
      <c r="G19" s="6">
        <v>4750000</v>
      </c>
      <c r="H19" s="7">
        <f t="shared" si="2"/>
        <v>211.56484210526315</v>
      </c>
      <c r="I19" s="5">
        <v>205193691</v>
      </c>
      <c r="J19" s="8">
        <f t="shared" si="0"/>
        <v>4.8974848841721945</v>
      </c>
      <c r="K19" s="21">
        <v>2000000</v>
      </c>
      <c r="L19" s="22">
        <f t="shared" si="3"/>
        <v>0.19901824300724527</v>
      </c>
    </row>
    <row r="20" spans="1:12" ht="18.75">
      <c r="A20" s="4">
        <f t="shared" si="4"/>
        <v>15</v>
      </c>
      <c r="B20" s="5">
        <v>891000</v>
      </c>
      <c r="C20" s="5">
        <v>660000</v>
      </c>
      <c r="D20" s="5">
        <v>2680300</v>
      </c>
      <c r="E20" s="5">
        <v>120000</v>
      </c>
      <c r="F20" s="5">
        <f t="shared" si="1"/>
        <v>4351300</v>
      </c>
      <c r="G20" s="6">
        <v>4750000</v>
      </c>
      <c r="H20" s="7">
        <f t="shared" si="2"/>
        <v>91.60631578947368</v>
      </c>
      <c r="I20" s="5">
        <v>205193691</v>
      </c>
      <c r="J20" s="8">
        <f t="shared" si="0"/>
        <v>2.120581767789342</v>
      </c>
      <c r="K20" s="21">
        <v>2000000</v>
      </c>
      <c r="L20" s="22">
        <f t="shared" si="3"/>
        <v>0.4596327534300094</v>
      </c>
    </row>
    <row r="21" spans="1:12" ht="18.75">
      <c r="A21" s="4">
        <f t="shared" si="4"/>
        <v>16</v>
      </c>
      <c r="B21" s="5">
        <v>1675000</v>
      </c>
      <c r="C21" s="5">
        <v>260000</v>
      </c>
      <c r="D21" s="5">
        <v>2344000</v>
      </c>
      <c r="E21" s="5">
        <v>90000</v>
      </c>
      <c r="F21" s="5">
        <f t="shared" si="1"/>
        <v>4369000</v>
      </c>
      <c r="G21" s="6">
        <v>4750000</v>
      </c>
      <c r="H21" s="7">
        <f t="shared" si="2"/>
        <v>91.97894736842105</v>
      </c>
      <c r="I21" s="5">
        <v>205193691</v>
      </c>
      <c r="J21" s="8">
        <f t="shared" si="0"/>
        <v>2.1292077639950437</v>
      </c>
      <c r="K21" s="21">
        <v>2000000</v>
      </c>
      <c r="L21" s="22">
        <f t="shared" si="3"/>
        <v>0.45777065690089264</v>
      </c>
    </row>
    <row r="22" spans="1:12" ht="18.75">
      <c r="A22" s="4">
        <f t="shared" si="4"/>
        <v>17</v>
      </c>
      <c r="B22" s="5">
        <v>1273000</v>
      </c>
      <c r="C22" s="5">
        <v>260000</v>
      </c>
      <c r="D22" s="5">
        <v>6647000</v>
      </c>
      <c r="E22" s="5">
        <v>610000</v>
      </c>
      <c r="F22" s="5">
        <f t="shared" si="1"/>
        <v>8790000</v>
      </c>
      <c r="G22" s="6">
        <v>4750000</v>
      </c>
      <c r="H22" s="7">
        <f t="shared" si="2"/>
        <v>185.05263157894737</v>
      </c>
      <c r="I22" s="5">
        <v>205193691</v>
      </c>
      <c r="J22" s="8">
        <f t="shared" si="0"/>
        <v>4.283757437746953</v>
      </c>
      <c r="K22" s="21">
        <v>2000000</v>
      </c>
      <c r="L22" s="22">
        <f t="shared" si="3"/>
        <v>0.22753128555176336</v>
      </c>
    </row>
    <row r="23" spans="1:12" ht="18.75">
      <c r="A23" s="4">
        <f t="shared" si="4"/>
        <v>18</v>
      </c>
      <c r="B23" s="5">
        <v>1359718</v>
      </c>
      <c r="C23" s="5">
        <v>480000</v>
      </c>
      <c r="D23" s="5">
        <v>2958000</v>
      </c>
      <c r="E23" s="5">
        <v>240000</v>
      </c>
      <c r="F23" s="5">
        <f t="shared" si="1"/>
        <v>5037718</v>
      </c>
      <c r="G23" s="6">
        <v>4750000</v>
      </c>
      <c r="H23" s="7">
        <f t="shared" si="2"/>
        <v>106.05722105263158</v>
      </c>
      <c r="I23" s="5">
        <v>205193691</v>
      </c>
      <c r="J23" s="8">
        <f t="shared" si="0"/>
        <v>2.4551037487794884</v>
      </c>
      <c r="K23" s="21">
        <v>2000000</v>
      </c>
      <c r="L23" s="22">
        <f t="shared" si="3"/>
        <v>0.39700515193585667</v>
      </c>
    </row>
    <row r="24" spans="1:12" ht="18.75">
      <c r="A24" s="4">
        <f t="shared" si="4"/>
        <v>19</v>
      </c>
      <c r="B24" s="5">
        <v>1335110</v>
      </c>
      <c r="C24" s="5">
        <v>170000</v>
      </c>
      <c r="D24" s="5">
        <v>2525000</v>
      </c>
      <c r="E24" s="5">
        <v>50000</v>
      </c>
      <c r="F24" s="5">
        <f t="shared" si="1"/>
        <v>4080110</v>
      </c>
      <c r="G24" s="6">
        <v>4750000</v>
      </c>
      <c r="H24" s="7">
        <f t="shared" si="2"/>
        <v>85.89705263157896</v>
      </c>
      <c r="I24" s="5">
        <v>205193691</v>
      </c>
      <c r="J24" s="8">
        <f t="shared" si="0"/>
        <v>1.9884188349631082</v>
      </c>
      <c r="K24" s="21">
        <v>2000000</v>
      </c>
      <c r="L24" s="22">
        <f t="shared" si="3"/>
        <v>0.49018286271693656</v>
      </c>
    </row>
    <row r="25" spans="1:12" ht="18.75">
      <c r="A25" s="4">
        <f t="shared" si="4"/>
        <v>20</v>
      </c>
      <c r="B25" s="5">
        <v>640000</v>
      </c>
      <c r="C25" s="5">
        <v>255000</v>
      </c>
      <c r="D25" s="5">
        <v>1245000</v>
      </c>
      <c r="E25" s="5">
        <v>620000</v>
      </c>
      <c r="F25" s="5">
        <f t="shared" si="1"/>
        <v>2760000</v>
      </c>
      <c r="G25" s="6">
        <v>4750000</v>
      </c>
      <c r="H25" s="7">
        <f t="shared" si="2"/>
        <v>58.10526315789474</v>
      </c>
      <c r="I25" s="5">
        <v>205193691</v>
      </c>
      <c r="J25" s="8">
        <f t="shared" si="0"/>
        <v>1.3450705947874393</v>
      </c>
      <c r="K25" s="21">
        <v>2000000</v>
      </c>
      <c r="L25" s="22">
        <f t="shared" si="3"/>
        <v>0.7246376811594203</v>
      </c>
    </row>
    <row r="26" spans="1:12" ht="18.75">
      <c r="A26" s="4">
        <f t="shared" si="4"/>
        <v>21</v>
      </c>
      <c r="B26" s="5">
        <v>445000</v>
      </c>
      <c r="C26" s="5">
        <v>60000</v>
      </c>
      <c r="D26" s="5">
        <v>1493000</v>
      </c>
      <c r="E26" s="5">
        <v>90000</v>
      </c>
      <c r="F26" s="5">
        <f t="shared" si="1"/>
        <v>2088000</v>
      </c>
      <c r="G26" s="6">
        <v>4750000</v>
      </c>
      <c r="H26" s="7">
        <f t="shared" si="2"/>
        <v>43.95789473684211</v>
      </c>
      <c r="I26" s="5">
        <v>205193691</v>
      </c>
      <c r="J26" s="8">
        <f t="shared" si="0"/>
        <v>1.0175751456218018</v>
      </c>
      <c r="K26" s="21">
        <v>2500000</v>
      </c>
      <c r="L26" s="22">
        <f t="shared" si="3"/>
        <v>1.1973180076628354</v>
      </c>
    </row>
    <row r="27" spans="1:12" ht="18.75">
      <c r="A27" s="4">
        <f t="shared" si="4"/>
        <v>22</v>
      </c>
      <c r="B27" s="5">
        <v>757000</v>
      </c>
      <c r="C27" s="5">
        <v>420000</v>
      </c>
      <c r="D27" s="5">
        <v>985000</v>
      </c>
      <c r="E27" s="5">
        <v>80000</v>
      </c>
      <c r="F27" s="5">
        <f t="shared" si="1"/>
        <v>2242000</v>
      </c>
      <c r="G27" s="6">
        <v>4750000</v>
      </c>
      <c r="H27" s="7">
        <f t="shared" si="2"/>
        <v>47.199999999999996</v>
      </c>
      <c r="I27" s="5">
        <v>205193691</v>
      </c>
      <c r="J27" s="8">
        <f t="shared" si="0"/>
        <v>1.0926261860555937</v>
      </c>
      <c r="K27" s="21">
        <v>2500000</v>
      </c>
      <c r="L27" s="22">
        <f t="shared" si="3"/>
        <v>1.1150758251561106</v>
      </c>
    </row>
    <row r="28" spans="1:12" ht="18.75">
      <c r="A28" s="4">
        <f t="shared" si="4"/>
        <v>23</v>
      </c>
      <c r="B28" s="5">
        <v>2528000</v>
      </c>
      <c r="C28" s="5">
        <v>130000</v>
      </c>
      <c r="D28" s="5">
        <v>1770000</v>
      </c>
      <c r="E28" s="5">
        <v>80000</v>
      </c>
      <c r="F28" s="5">
        <f t="shared" si="1"/>
        <v>4508000</v>
      </c>
      <c r="G28" s="6">
        <v>4750000</v>
      </c>
      <c r="H28" s="7">
        <f t="shared" si="2"/>
        <v>94.90526315789474</v>
      </c>
      <c r="I28" s="5">
        <v>205193691</v>
      </c>
      <c r="J28" s="8">
        <f t="shared" si="0"/>
        <v>2.196948638152817</v>
      </c>
      <c r="K28" s="21">
        <v>2500000</v>
      </c>
      <c r="L28" s="22">
        <f t="shared" si="3"/>
        <v>0.554569653948536</v>
      </c>
    </row>
    <row r="29" spans="1:12" ht="18.75">
      <c r="A29" s="4">
        <f t="shared" si="4"/>
        <v>24</v>
      </c>
      <c r="B29" s="5">
        <v>480000</v>
      </c>
      <c r="C29" s="5">
        <v>40000</v>
      </c>
      <c r="D29" s="5">
        <v>1335000</v>
      </c>
      <c r="E29" s="5">
        <v>90000</v>
      </c>
      <c r="F29" s="5">
        <f t="shared" si="1"/>
        <v>1945000</v>
      </c>
      <c r="G29" s="6">
        <v>4750000</v>
      </c>
      <c r="H29" s="7">
        <f t="shared" si="2"/>
        <v>40.94736842105263</v>
      </c>
      <c r="I29" s="5">
        <v>205193691</v>
      </c>
      <c r="J29" s="8">
        <f t="shared" si="0"/>
        <v>0.9478848937904236</v>
      </c>
      <c r="K29" s="21">
        <v>2500000</v>
      </c>
      <c r="L29" s="22">
        <f t="shared" si="3"/>
        <v>1.2853470437017995</v>
      </c>
    </row>
    <row r="30" spans="1:12" ht="18.75">
      <c r="A30" s="4">
        <f t="shared" si="4"/>
        <v>25</v>
      </c>
      <c r="B30" s="5">
        <v>540000</v>
      </c>
      <c r="C30" s="5">
        <v>90000</v>
      </c>
      <c r="D30" s="5">
        <v>1205000</v>
      </c>
      <c r="E30" s="5">
        <v>50000</v>
      </c>
      <c r="F30" s="5">
        <f t="shared" si="1"/>
        <v>1885000</v>
      </c>
      <c r="G30" s="6">
        <v>4750000</v>
      </c>
      <c r="H30" s="7">
        <f t="shared" si="2"/>
        <v>39.68421052631579</v>
      </c>
      <c r="I30" s="5">
        <v>205193691</v>
      </c>
      <c r="J30" s="8">
        <f t="shared" si="0"/>
        <v>0.9186442286863489</v>
      </c>
      <c r="K30" s="21">
        <v>2500000</v>
      </c>
      <c r="L30" s="22">
        <f t="shared" si="3"/>
        <v>1.3262599469496021</v>
      </c>
    </row>
    <row r="31" spans="1:12" ht="18.75">
      <c r="A31" s="4">
        <f t="shared" si="4"/>
        <v>26</v>
      </c>
      <c r="B31" s="5">
        <v>268000</v>
      </c>
      <c r="C31" s="5">
        <v>25000</v>
      </c>
      <c r="D31" s="5">
        <v>866000</v>
      </c>
      <c r="E31" s="5">
        <v>110000</v>
      </c>
      <c r="F31" s="5">
        <f t="shared" si="1"/>
        <v>1269000</v>
      </c>
      <c r="G31" s="6">
        <v>4750000</v>
      </c>
      <c r="H31" s="7">
        <f t="shared" si="2"/>
        <v>26.71578947368421</v>
      </c>
      <c r="I31" s="5">
        <v>205193691</v>
      </c>
      <c r="J31" s="8">
        <f t="shared" si="0"/>
        <v>0.6184400669511813</v>
      </c>
      <c r="K31" s="21">
        <v>2500000</v>
      </c>
      <c r="L31" s="22">
        <f t="shared" si="3"/>
        <v>1.9700551615445232</v>
      </c>
    </row>
    <row r="32" spans="1:12" ht="18.75">
      <c r="A32" s="4">
        <f t="shared" si="4"/>
        <v>27</v>
      </c>
      <c r="B32" s="5">
        <v>523000</v>
      </c>
      <c r="C32" s="5">
        <v>70000</v>
      </c>
      <c r="D32" s="5">
        <v>1422000</v>
      </c>
      <c r="E32" s="5">
        <v>40000</v>
      </c>
      <c r="F32" s="5">
        <f t="shared" si="1"/>
        <v>2055000</v>
      </c>
      <c r="G32" s="6">
        <v>4750000</v>
      </c>
      <c r="H32" s="7">
        <f t="shared" si="2"/>
        <v>43.26315789473684</v>
      </c>
      <c r="I32" s="5">
        <v>205193691</v>
      </c>
      <c r="J32" s="8">
        <f t="shared" si="0"/>
        <v>1.0014927798145608</v>
      </c>
      <c r="K32" s="21">
        <v>2500000</v>
      </c>
      <c r="L32" s="22">
        <f t="shared" si="3"/>
        <v>1.2165450121654502</v>
      </c>
    </row>
    <row r="33" spans="1:12" ht="18.75">
      <c r="A33" s="4">
        <f t="shared" si="4"/>
        <v>28</v>
      </c>
      <c r="B33" s="5">
        <v>510000</v>
      </c>
      <c r="C33" s="5">
        <v>30000</v>
      </c>
      <c r="D33" s="5">
        <v>1265000</v>
      </c>
      <c r="E33" s="5">
        <v>60000</v>
      </c>
      <c r="F33" s="5">
        <f t="shared" si="1"/>
        <v>1865000</v>
      </c>
      <c r="G33" s="6">
        <v>4750000</v>
      </c>
      <c r="H33" s="7">
        <f t="shared" si="2"/>
        <v>39.26315789473684</v>
      </c>
      <c r="I33" s="5">
        <v>205193691</v>
      </c>
      <c r="J33" s="8">
        <f t="shared" si="0"/>
        <v>0.9088973403183239</v>
      </c>
      <c r="K33" s="21">
        <v>2500000</v>
      </c>
      <c r="L33" s="22">
        <f t="shared" si="3"/>
        <v>1.3404825737265416</v>
      </c>
    </row>
    <row r="34" spans="1:12" ht="18.75">
      <c r="A34" s="4">
        <f t="shared" si="4"/>
        <v>29</v>
      </c>
      <c r="B34" s="5">
        <v>765000</v>
      </c>
      <c r="C34" s="5">
        <v>80000</v>
      </c>
      <c r="D34" s="5">
        <v>1717000</v>
      </c>
      <c r="E34" s="5">
        <v>30000</v>
      </c>
      <c r="F34" s="5">
        <f t="shared" si="1"/>
        <v>2592000</v>
      </c>
      <c r="G34" s="6">
        <v>4750000</v>
      </c>
      <c r="H34" s="7">
        <f t="shared" si="2"/>
        <v>54.56842105263158</v>
      </c>
      <c r="I34" s="5">
        <v>205193691</v>
      </c>
      <c r="J34" s="8">
        <f t="shared" si="0"/>
        <v>1.2631967324960298</v>
      </c>
      <c r="K34" s="21">
        <v>2500000</v>
      </c>
      <c r="L34" s="22">
        <f t="shared" si="3"/>
        <v>0.9645061728395061</v>
      </c>
    </row>
    <row r="35" spans="1:12" ht="18.75">
      <c r="A35" s="4">
        <f t="shared" si="4"/>
        <v>30</v>
      </c>
      <c r="B35" s="5">
        <v>393000</v>
      </c>
      <c r="C35" s="5">
        <v>60000</v>
      </c>
      <c r="D35" s="5">
        <v>993000</v>
      </c>
      <c r="E35" s="5">
        <v>50000</v>
      </c>
      <c r="F35" s="5">
        <f t="shared" si="1"/>
        <v>1496000</v>
      </c>
      <c r="G35" s="6">
        <v>4750000</v>
      </c>
      <c r="H35" s="7">
        <f t="shared" si="2"/>
        <v>31.494736842105265</v>
      </c>
      <c r="I35" s="5">
        <v>205193691</v>
      </c>
      <c r="J35" s="8">
        <f t="shared" si="0"/>
        <v>0.7290672499282641</v>
      </c>
      <c r="K35" s="21">
        <v>2500000</v>
      </c>
      <c r="L35" s="22">
        <f t="shared" si="3"/>
        <v>1.6711229946524064</v>
      </c>
    </row>
    <row r="36" spans="1:12" ht="18.75">
      <c r="A36" s="4">
        <f t="shared" si="4"/>
        <v>31</v>
      </c>
      <c r="B36" s="5">
        <v>456000</v>
      </c>
      <c r="C36" s="5">
        <v>50000</v>
      </c>
      <c r="D36" s="5">
        <v>1406000</v>
      </c>
      <c r="E36" s="5">
        <v>180000</v>
      </c>
      <c r="F36" s="5">
        <f t="shared" si="1"/>
        <v>2092000</v>
      </c>
      <c r="G36" s="5">
        <v>3500000</v>
      </c>
      <c r="H36" s="7">
        <f t="shared" si="2"/>
        <v>59.77142857142857</v>
      </c>
      <c r="I36" s="5">
        <v>205193691</v>
      </c>
      <c r="J36" s="8">
        <f aca="true" t="shared" si="5" ref="J36:J67">F36/I36*100</f>
        <v>1.0195245232954069</v>
      </c>
      <c r="K36" s="21">
        <v>2500000</v>
      </c>
      <c r="L36" s="22">
        <f t="shared" si="3"/>
        <v>1.1950286806883366</v>
      </c>
    </row>
    <row r="37" spans="1:12" ht="18.75">
      <c r="A37" s="4">
        <f t="shared" si="4"/>
        <v>32</v>
      </c>
      <c r="B37" s="5">
        <v>400000</v>
      </c>
      <c r="C37" s="5">
        <v>50000</v>
      </c>
      <c r="D37" s="5">
        <v>2058000</v>
      </c>
      <c r="E37" s="5">
        <v>90000</v>
      </c>
      <c r="F37" s="5">
        <f t="shared" si="1"/>
        <v>2598000</v>
      </c>
      <c r="G37" s="5">
        <v>3500000</v>
      </c>
      <c r="H37" s="7">
        <f t="shared" si="2"/>
        <v>74.22857142857143</v>
      </c>
      <c r="I37" s="5">
        <v>205193691</v>
      </c>
      <c r="J37" s="8">
        <f t="shared" si="5"/>
        <v>1.2661207990064374</v>
      </c>
      <c r="K37" s="21">
        <v>2500000</v>
      </c>
      <c r="L37" s="22">
        <f t="shared" si="3"/>
        <v>0.962278675904542</v>
      </c>
    </row>
    <row r="38" spans="1:12" ht="18.75">
      <c r="A38" s="4">
        <f t="shared" si="4"/>
        <v>33</v>
      </c>
      <c r="B38" s="5">
        <v>125000</v>
      </c>
      <c r="C38" s="5">
        <v>160000</v>
      </c>
      <c r="D38" s="5">
        <v>1380000</v>
      </c>
      <c r="E38" s="5">
        <v>40000</v>
      </c>
      <c r="F38" s="5">
        <f t="shared" si="1"/>
        <v>1705000</v>
      </c>
      <c r="G38" s="5">
        <v>3500000</v>
      </c>
      <c r="H38" s="7">
        <f t="shared" si="2"/>
        <v>48.714285714285715</v>
      </c>
      <c r="I38" s="5">
        <v>205193691</v>
      </c>
      <c r="J38" s="8">
        <f t="shared" si="5"/>
        <v>0.8309222333741246</v>
      </c>
      <c r="K38" s="21">
        <v>2500000</v>
      </c>
      <c r="L38" s="22">
        <f t="shared" si="3"/>
        <v>1.466275659824047</v>
      </c>
    </row>
    <row r="39" spans="1:12" ht="18.75">
      <c r="A39" s="4">
        <f t="shared" si="4"/>
        <v>34</v>
      </c>
      <c r="B39" s="5">
        <v>190000</v>
      </c>
      <c r="C39" s="5">
        <v>60000</v>
      </c>
      <c r="D39" s="5">
        <v>1061000</v>
      </c>
      <c r="E39" s="5">
        <v>10000</v>
      </c>
      <c r="F39" s="5">
        <f t="shared" si="1"/>
        <v>1321000</v>
      </c>
      <c r="G39" s="5">
        <v>3500000</v>
      </c>
      <c r="H39" s="7">
        <f t="shared" si="2"/>
        <v>37.74285714285715</v>
      </c>
      <c r="I39" s="5">
        <v>205193691</v>
      </c>
      <c r="J39" s="8">
        <f t="shared" si="5"/>
        <v>0.643781976708046</v>
      </c>
      <c r="K39" s="21">
        <v>2500000</v>
      </c>
      <c r="L39" s="22">
        <f t="shared" si="3"/>
        <v>1.8925056775170326</v>
      </c>
    </row>
    <row r="40" spans="1:12" ht="18.75">
      <c r="A40" s="4">
        <f t="shared" si="4"/>
        <v>35</v>
      </c>
      <c r="B40" s="5">
        <v>138000</v>
      </c>
      <c r="C40" s="5">
        <v>100000</v>
      </c>
      <c r="D40" s="5">
        <v>583000</v>
      </c>
      <c r="E40" s="5">
        <v>60000</v>
      </c>
      <c r="F40" s="5">
        <f t="shared" si="1"/>
        <v>881000</v>
      </c>
      <c r="G40" s="5">
        <v>3500000</v>
      </c>
      <c r="H40" s="7">
        <f t="shared" si="2"/>
        <v>25.17142857142857</v>
      </c>
      <c r="I40" s="5">
        <v>205193691</v>
      </c>
      <c r="J40" s="8">
        <f t="shared" si="5"/>
        <v>0.4293504326114978</v>
      </c>
      <c r="K40" s="21">
        <v>2500000</v>
      </c>
      <c r="L40" s="22">
        <f t="shared" si="3"/>
        <v>2.837684449489217</v>
      </c>
    </row>
    <row r="41" spans="1:12" ht="18.75">
      <c r="A41" s="4">
        <f t="shared" si="4"/>
        <v>36</v>
      </c>
      <c r="B41" s="5"/>
      <c r="C41" s="5">
        <v>30000</v>
      </c>
      <c r="D41" s="5">
        <v>533333</v>
      </c>
      <c r="E41" s="5">
        <v>20000</v>
      </c>
      <c r="F41" s="5">
        <f t="shared" si="1"/>
        <v>583333</v>
      </c>
      <c r="G41" s="5">
        <v>2000000</v>
      </c>
      <c r="H41" s="7">
        <f t="shared" si="2"/>
        <v>29.16665</v>
      </c>
      <c r="I41" s="5">
        <v>205193691</v>
      </c>
      <c r="J41" s="8">
        <f t="shared" si="5"/>
        <v>0.28428408161925406</v>
      </c>
      <c r="K41" s="21">
        <v>2000000</v>
      </c>
      <c r="L41" s="22">
        <f t="shared" si="3"/>
        <v>3.4285733877562214</v>
      </c>
    </row>
    <row r="42" spans="1:12" ht="18.75">
      <c r="A42" s="4">
        <f t="shared" si="4"/>
        <v>37</v>
      </c>
      <c r="B42" s="5">
        <v>20000</v>
      </c>
      <c r="C42" s="5">
        <v>60000</v>
      </c>
      <c r="D42" s="5">
        <v>545000</v>
      </c>
      <c r="E42" s="5"/>
      <c r="F42" s="5">
        <f t="shared" si="1"/>
        <v>625000</v>
      </c>
      <c r="G42" s="5">
        <v>2000000</v>
      </c>
      <c r="H42" s="7">
        <f t="shared" si="2"/>
        <v>31.25</v>
      </c>
      <c r="I42" s="5">
        <v>205193691</v>
      </c>
      <c r="J42" s="8">
        <f t="shared" si="5"/>
        <v>0.3045902615007788</v>
      </c>
      <c r="K42" s="21">
        <v>2000000</v>
      </c>
      <c r="L42" s="22">
        <f t="shared" si="3"/>
        <v>3.2</v>
      </c>
    </row>
    <row r="43" spans="1:12" ht="18.75">
      <c r="A43" s="4">
        <f t="shared" si="4"/>
        <v>38</v>
      </c>
      <c r="B43" s="5">
        <v>10000</v>
      </c>
      <c r="C43" s="5">
        <v>60000</v>
      </c>
      <c r="D43" s="5">
        <v>198000</v>
      </c>
      <c r="E43" s="5"/>
      <c r="F43" s="5">
        <f t="shared" si="1"/>
        <v>268000</v>
      </c>
      <c r="G43" s="5">
        <v>2000000</v>
      </c>
      <c r="H43" s="7">
        <f t="shared" si="2"/>
        <v>13.4</v>
      </c>
      <c r="I43" s="5">
        <v>205193691</v>
      </c>
      <c r="J43" s="8">
        <f t="shared" si="5"/>
        <v>0.13060830413153393</v>
      </c>
      <c r="K43" s="21">
        <v>2000000</v>
      </c>
      <c r="L43" s="22">
        <f t="shared" si="3"/>
        <v>7.462686567164179</v>
      </c>
    </row>
    <row r="44" spans="1:12" ht="18.75">
      <c r="A44" s="4">
        <f t="shared" si="4"/>
        <v>39</v>
      </c>
      <c r="B44" s="5">
        <v>60000</v>
      </c>
      <c r="C44" s="5">
        <v>120000</v>
      </c>
      <c r="D44" s="5">
        <v>210000</v>
      </c>
      <c r="E44" s="5">
        <v>10000</v>
      </c>
      <c r="F44" s="5">
        <f t="shared" si="1"/>
        <v>400000</v>
      </c>
      <c r="G44" s="5">
        <v>2000000</v>
      </c>
      <c r="H44" s="7">
        <f t="shared" si="2"/>
        <v>20</v>
      </c>
      <c r="I44" s="5">
        <v>205193691</v>
      </c>
      <c r="J44" s="8">
        <f t="shared" si="5"/>
        <v>0.19493776736049842</v>
      </c>
      <c r="K44" s="21">
        <v>2000000</v>
      </c>
      <c r="L44" s="22">
        <f t="shared" si="3"/>
        <v>5</v>
      </c>
    </row>
    <row r="45" spans="1:12" ht="18.75">
      <c r="A45" s="4">
        <f t="shared" si="4"/>
        <v>40</v>
      </c>
      <c r="B45" s="5">
        <v>10000</v>
      </c>
      <c r="C45" s="5">
        <v>245000</v>
      </c>
      <c r="D45" s="5">
        <v>70000</v>
      </c>
      <c r="E45" s="5"/>
      <c r="F45" s="5">
        <f t="shared" si="1"/>
        <v>325000</v>
      </c>
      <c r="G45" s="5">
        <v>2000000</v>
      </c>
      <c r="H45" s="7">
        <f t="shared" si="2"/>
        <v>16.25</v>
      </c>
      <c r="I45" s="5">
        <v>205193691</v>
      </c>
      <c r="J45" s="8">
        <f t="shared" si="5"/>
        <v>0.15838693598040499</v>
      </c>
      <c r="K45" s="21">
        <v>2000000</v>
      </c>
      <c r="L45" s="22">
        <f t="shared" si="3"/>
        <v>6.153846153846154</v>
      </c>
    </row>
    <row r="46" spans="1:12" ht="18.75">
      <c r="A46" s="4">
        <f t="shared" si="4"/>
        <v>41</v>
      </c>
      <c r="B46" s="5">
        <v>30000</v>
      </c>
      <c r="C46" s="5"/>
      <c r="D46" s="5">
        <v>438000</v>
      </c>
      <c r="E46" s="5"/>
      <c r="F46" s="5">
        <f t="shared" si="1"/>
        <v>468000</v>
      </c>
      <c r="G46" s="5">
        <v>700000</v>
      </c>
      <c r="H46" s="7">
        <f t="shared" si="2"/>
        <v>66.85714285714286</v>
      </c>
      <c r="I46" s="5">
        <v>205193691</v>
      </c>
      <c r="J46" s="8">
        <f t="shared" si="5"/>
        <v>0.22807718781178316</v>
      </c>
      <c r="K46" s="21">
        <v>2000000</v>
      </c>
      <c r="L46" s="22">
        <f t="shared" si="3"/>
        <v>4.273504273504273</v>
      </c>
    </row>
    <row r="47" spans="1:12" ht="18.75">
      <c r="A47" s="4">
        <f t="shared" si="4"/>
        <v>42</v>
      </c>
      <c r="B47" s="9">
        <v>60000</v>
      </c>
      <c r="C47" s="9"/>
      <c r="D47" s="9">
        <v>505000</v>
      </c>
      <c r="E47" s="9"/>
      <c r="F47" s="6">
        <f t="shared" si="1"/>
        <v>565000</v>
      </c>
      <c r="G47" s="5">
        <v>700000</v>
      </c>
      <c r="H47" s="7">
        <f t="shared" si="2"/>
        <v>80.71428571428572</v>
      </c>
      <c r="I47" s="5">
        <v>205193691</v>
      </c>
      <c r="J47" s="8">
        <f t="shared" si="5"/>
        <v>0.27534959639670403</v>
      </c>
      <c r="K47" s="21">
        <v>2000000</v>
      </c>
      <c r="L47" s="22">
        <f t="shared" si="3"/>
        <v>3.5398230088495577</v>
      </c>
    </row>
    <row r="48" spans="1:12" ht="18.75">
      <c r="A48" s="4">
        <f t="shared" si="4"/>
        <v>43</v>
      </c>
      <c r="B48" s="9"/>
      <c r="C48" s="9">
        <v>10000</v>
      </c>
      <c r="D48" s="9">
        <v>273000</v>
      </c>
      <c r="E48" s="9">
        <v>10000</v>
      </c>
      <c r="F48" s="6">
        <f t="shared" si="1"/>
        <v>293000</v>
      </c>
      <c r="G48" s="5">
        <v>700000</v>
      </c>
      <c r="H48" s="7">
        <f t="shared" si="2"/>
        <v>41.85714285714286</v>
      </c>
      <c r="I48" s="5">
        <v>205193691</v>
      </c>
      <c r="J48" s="8">
        <f t="shared" si="5"/>
        <v>0.1427919145915651</v>
      </c>
      <c r="K48" s="21">
        <v>2000000</v>
      </c>
      <c r="L48" s="22">
        <f t="shared" si="3"/>
        <v>6.825938566552901</v>
      </c>
    </row>
    <row r="49" spans="1:12" ht="18.75">
      <c r="A49" s="4">
        <f t="shared" si="4"/>
        <v>44</v>
      </c>
      <c r="B49" s="9">
        <v>10000</v>
      </c>
      <c r="C49" s="9"/>
      <c r="D49" s="9">
        <v>261000</v>
      </c>
      <c r="E49" s="9">
        <v>30000</v>
      </c>
      <c r="F49" s="6">
        <f t="shared" si="1"/>
        <v>301000</v>
      </c>
      <c r="G49" s="5">
        <v>700000</v>
      </c>
      <c r="H49" s="7">
        <f t="shared" si="2"/>
        <v>43</v>
      </c>
      <c r="I49" s="5">
        <v>205193691</v>
      </c>
      <c r="J49" s="8">
        <f t="shared" si="5"/>
        <v>0.14669066993877505</v>
      </c>
      <c r="K49" s="21">
        <v>2000000</v>
      </c>
      <c r="L49" s="22">
        <f t="shared" si="3"/>
        <v>6.644518272425249</v>
      </c>
    </row>
    <row r="50" spans="1:12" ht="18.75">
      <c r="A50" s="4">
        <f t="shared" si="4"/>
        <v>45</v>
      </c>
      <c r="B50" s="9">
        <v>10000</v>
      </c>
      <c r="C50" s="9">
        <v>80000</v>
      </c>
      <c r="D50" s="9">
        <v>150000</v>
      </c>
      <c r="E50" s="9">
        <v>10000</v>
      </c>
      <c r="F50" s="6">
        <f t="shared" si="1"/>
        <v>250000</v>
      </c>
      <c r="G50" s="5">
        <v>700000</v>
      </c>
      <c r="H50" s="7">
        <f t="shared" si="2"/>
        <v>35.714285714285715</v>
      </c>
      <c r="I50" s="5">
        <v>205193691</v>
      </c>
      <c r="J50" s="8">
        <f t="shared" si="5"/>
        <v>0.12183610460031152</v>
      </c>
      <c r="K50" s="21">
        <v>2000000</v>
      </c>
      <c r="L50" s="22">
        <f t="shared" si="3"/>
        <v>8</v>
      </c>
    </row>
    <row r="51" spans="1:12" ht="18.75">
      <c r="A51" s="4">
        <f t="shared" si="4"/>
        <v>46</v>
      </c>
      <c r="B51" s="9">
        <v>15000</v>
      </c>
      <c r="C51" s="9"/>
      <c r="D51" s="9">
        <v>195333</v>
      </c>
      <c r="E51" s="9"/>
      <c r="F51" s="6">
        <f t="shared" si="1"/>
        <v>210333</v>
      </c>
      <c r="G51" s="6">
        <v>300000</v>
      </c>
      <c r="H51" s="7">
        <f t="shared" si="2"/>
        <v>70.111</v>
      </c>
      <c r="I51" s="5">
        <v>205193691</v>
      </c>
      <c r="J51" s="8">
        <f t="shared" si="5"/>
        <v>0.10250461355558929</v>
      </c>
      <c r="K51" s="23">
        <v>1500000</v>
      </c>
      <c r="L51" s="22">
        <f t="shared" si="3"/>
        <v>7.131548544450942</v>
      </c>
    </row>
    <row r="52" spans="1:12" ht="18.75">
      <c r="A52" s="4">
        <f t="shared" si="4"/>
        <v>47</v>
      </c>
      <c r="B52" s="9">
        <v>20000</v>
      </c>
      <c r="C52" s="9">
        <v>223000</v>
      </c>
      <c r="D52" s="9"/>
      <c r="E52" s="9"/>
      <c r="F52" s="6">
        <f t="shared" si="1"/>
        <v>243000</v>
      </c>
      <c r="G52" s="6">
        <v>300000</v>
      </c>
      <c r="H52" s="7">
        <f t="shared" si="2"/>
        <v>81</v>
      </c>
      <c r="I52" s="5">
        <v>205193691</v>
      </c>
      <c r="J52" s="8">
        <f t="shared" si="5"/>
        <v>0.1184246936715028</v>
      </c>
      <c r="K52" s="23">
        <v>1500000</v>
      </c>
      <c r="L52" s="22">
        <f t="shared" si="3"/>
        <v>6.172839506172839</v>
      </c>
    </row>
    <row r="53" spans="1:12" ht="18.75">
      <c r="A53" s="4">
        <f t="shared" si="4"/>
        <v>48</v>
      </c>
      <c r="B53" s="9"/>
      <c r="C53" s="9"/>
      <c r="D53" s="9">
        <v>195000</v>
      </c>
      <c r="E53" s="9"/>
      <c r="F53" s="6">
        <f t="shared" si="1"/>
        <v>195000</v>
      </c>
      <c r="G53" s="6">
        <v>300000</v>
      </c>
      <c r="H53" s="7">
        <f t="shared" si="2"/>
        <v>65</v>
      </c>
      <c r="I53" s="5">
        <v>205193691</v>
      </c>
      <c r="J53" s="8">
        <f t="shared" si="5"/>
        <v>0.09503216158824299</v>
      </c>
      <c r="K53" s="23">
        <v>1500000</v>
      </c>
      <c r="L53" s="22">
        <f t="shared" si="3"/>
        <v>7.6923076923076925</v>
      </c>
    </row>
    <row r="54" spans="1:12" ht="18.75">
      <c r="A54" s="4">
        <f t="shared" si="4"/>
        <v>49</v>
      </c>
      <c r="B54" s="9">
        <v>70000</v>
      </c>
      <c r="C54" s="9"/>
      <c r="D54" s="9">
        <v>215000</v>
      </c>
      <c r="E54" s="9"/>
      <c r="F54" s="6">
        <f t="shared" si="1"/>
        <v>285000</v>
      </c>
      <c r="G54" s="6">
        <v>300000</v>
      </c>
      <c r="H54" s="7">
        <f t="shared" si="2"/>
        <v>95</v>
      </c>
      <c r="I54" s="5">
        <v>205193691</v>
      </c>
      <c r="J54" s="8">
        <f t="shared" si="5"/>
        <v>0.13889315924435514</v>
      </c>
      <c r="K54" s="23">
        <v>1500000</v>
      </c>
      <c r="L54" s="22">
        <f t="shared" si="3"/>
        <v>5.2631578947368425</v>
      </c>
    </row>
    <row r="55" spans="1:12" ht="18.75">
      <c r="A55" s="4">
        <f t="shared" si="4"/>
        <v>50</v>
      </c>
      <c r="B55" s="9">
        <v>5000</v>
      </c>
      <c r="C55" s="9"/>
      <c r="D55" s="9">
        <v>140000</v>
      </c>
      <c r="E55" s="9"/>
      <c r="F55" s="6">
        <f t="shared" si="1"/>
        <v>145000</v>
      </c>
      <c r="G55" s="6">
        <v>300000</v>
      </c>
      <c r="H55" s="7">
        <f t="shared" si="2"/>
        <v>48.333333333333336</v>
      </c>
      <c r="I55" s="5">
        <v>205193691</v>
      </c>
      <c r="J55" s="8">
        <f t="shared" si="5"/>
        <v>0.07066494066818067</v>
      </c>
      <c r="K55" s="23">
        <v>1500000</v>
      </c>
      <c r="L55" s="22">
        <f t="shared" si="3"/>
        <v>10.344827586206897</v>
      </c>
    </row>
    <row r="56" spans="1:12" ht="18.75">
      <c r="A56" s="4">
        <f t="shared" si="4"/>
        <v>51</v>
      </c>
      <c r="B56" s="9">
        <v>15000</v>
      </c>
      <c r="C56" s="9">
        <v>10000</v>
      </c>
      <c r="D56" s="9">
        <v>225000</v>
      </c>
      <c r="E56" s="9"/>
      <c r="F56" s="6">
        <f t="shared" si="1"/>
        <v>250000</v>
      </c>
      <c r="G56" s="6">
        <v>100000</v>
      </c>
      <c r="H56" s="7">
        <f t="shared" si="2"/>
        <v>250</v>
      </c>
      <c r="I56" s="5">
        <v>205193691</v>
      </c>
      <c r="J56" s="8">
        <f t="shared" si="5"/>
        <v>0.12183610460031152</v>
      </c>
      <c r="K56" s="23">
        <v>1500000</v>
      </c>
      <c r="L56" s="22">
        <f t="shared" si="3"/>
        <v>6</v>
      </c>
    </row>
    <row r="57" spans="1:12" ht="18.75">
      <c r="A57" s="4">
        <f t="shared" si="4"/>
        <v>52</v>
      </c>
      <c r="B57" s="9"/>
      <c r="C57" s="9"/>
      <c r="D57" s="9">
        <v>280000</v>
      </c>
      <c r="E57" s="9"/>
      <c r="F57" s="6">
        <f t="shared" si="1"/>
        <v>280000</v>
      </c>
      <c r="G57" s="6">
        <v>100000</v>
      </c>
      <c r="H57" s="7">
        <f t="shared" si="2"/>
        <v>280</v>
      </c>
      <c r="I57" s="5">
        <v>205193691</v>
      </c>
      <c r="J57" s="8">
        <f t="shared" si="5"/>
        <v>0.1364564371523489</v>
      </c>
      <c r="K57" s="23">
        <v>1500000</v>
      </c>
      <c r="L57" s="22">
        <f t="shared" si="3"/>
        <v>5.357142857142857</v>
      </c>
    </row>
    <row r="58" spans="1:12" ht="18.75">
      <c r="A58" s="4">
        <f t="shared" si="4"/>
        <v>53</v>
      </c>
      <c r="B58" s="9"/>
      <c r="C58" s="9"/>
      <c r="D58" s="9">
        <v>240000</v>
      </c>
      <c r="E58" s="9"/>
      <c r="F58" s="6">
        <f t="shared" si="1"/>
        <v>240000</v>
      </c>
      <c r="G58" s="6">
        <v>100000</v>
      </c>
      <c r="H58" s="7">
        <f t="shared" si="2"/>
        <v>240</v>
      </c>
      <c r="I58" s="5">
        <v>205193691</v>
      </c>
      <c r="J58" s="8">
        <f t="shared" si="5"/>
        <v>0.11696266041629905</v>
      </c>
      <c r="K58" s="23">
        <v>1500000</v>
      </c>
      <c r="L58" s="22">
        <f t="shared" si="3"/>
        <v>6.25</v>
      </c>
    </row>
    <row r="59" spans="1:12" ht="18.75">
      <c r="A59" s="4">
        <f t="shared" si="4"/>
        <v>54</v>
      </c>
      <c r="B59" s="9"/>
      <c r="C59" s="9"/>
      <c r="D59" s="9">
        <v>330000</v>
      </c>
      <c r="E59" s="9"/>
      <c r="F59" s="6">
        <f t="shared" si="1"/>
        <v>330000</v>
      </c>
      <c r="G59" s="6">
        <v>100000</v>
      </c>
      <c r="H59" s="7">
        <f t="shared" si="2"/>
        <v>330</v>
      </c>
      <c r="I59" s="5">
        <v>205193691</v>
      </c>
      <c r="J59" s="8">
        <f t="shared" si="5"/>
        <v>0.16082365807241122</v>
      </c>
      <c r="K59" s="23">
        <v>1500000</v>
      </c>
      <c r="L59" s="22">
        <f t="shared" si="3"/>
        <v>4.545454545454546</v>
      </c>
    </row>
    <row r="60" spans="1:12" ht="18.75">
      <c r="A60" s="4">
        <f t="shared" si="4"/>
        <v>55</v>
      </c>
      <c r="B60" s="9">
        <v>10000</v>
      </c>
      <c r="C60" s="9">
        <v>10000</v>
      </c>
      <c r="D60" s="9">
        <v>440000</v>
      </c>
      <c r="E60" s="9"/>
      <c r="F60" s="6">
        <f t="shared" si="1"/>
        <v>460000</v>
      </c>
      <c r="G60" s="6">
        <v>100000</v>
      </c>
      <c r="H60" s="7">
        <f t="shared" si="2"/>
        <v>459.99999999999994</v>
      </c>
      <c r="I60" s="5">
        <v>205193691</v>
      </c>
      <c r="J60" s="8">
        <f t="shared" si="5"/>
        <v>0.2241784324645732</v>
      </c>
      <c r="K60" s="23">
        <v>1500000</v>
      </c>
      <c r="L60" s="22">
        <f t="shared" si="3"/>
        <v>3.260869565217391</v>
      </c>
    </row>
    <row r="61" spans="1:12" ht="18.75">
      <c r="A61" s="4">
        <f t="shared" si="4"/>
        <v>56</v>
      </c>
      <c r="B61" s="9"/>
      <c r="C61" s="9"/>
      <c r="D61" s="9">
        <v>302000</v>
      </c>
      <c r="E61" s="9"/>
      <c r="F61" s="6">
        <f t="shared" si="1"/>
        <v>302000</v>
      </c>
      <c r="G61" s="6"/>
      <c r="H61" s="7"/>
      <c r="I61" s="5">
        <v>205193691</v>
      </c>
      <c r="J61" s="8">
        <f t="shared" si="5"/>
        <v>0.1471780143571763</v>
      </c>
      <c r="K61" s="23">
        <v>1000000</v>
      </c>
      <c r="L61" s="22">
        <f t="shared" si="3"/>
        <v>3.3112582781456954</v>
      </c>
    </row>
    <row r="62" spans="1:12" ht="18.75">
      <c r="A62" s="4">
        <f t="shared" si="4"/>
        <v>57</v>
      </c>
      <c r="B62" s="9"/>
      <c r="C62" s="9"/>
      <c r="D62" s="9">
        <v>20000</v>
      </c>
      <c r="E62" s="9"/>
      <c r="F62" s="6">
        <f t="shared" si="1"/>
        <v>20000</v>
      </c>
      <c r="G62" s="6"/>
      <c r="H62" s="7"/>
      <c r="I62" s="5">
        <v>205193691</v>
      </c>
      <c r="J62" s="8">
        <f t="shared" si="5"/>
        <v>0.009746888368024922</v>
      </c>
      <c r="K62" s="23">
        <v>1000000</v>
      </c>
      <c r="L62" s="22">
        <f t="shared" si="3"/>
        <v>50</v>
      </c>
    </row>
    <row r="63" spans="1:12" ht="18.75">
      <c r="A63" s="4">
        <f t="shared" si="4"/>
        <v>58</v>
      </c>
      <c r="B63" s="9"/>
      <c r="C63" s="9"/>
      <c r="D63" s="9"/>
      <c r="E63" s="9"/>
      <c r="F63" s="6">
        <f t="shared" si="1"/>
        <v>0</v>
      </c>
      <c r="G63" s="6"/>
      <c r="H63" s="7"/>
      <c r="I63" s="5">
        <v>205193691</v>
      </c>
      <c r="J63" s="8">
        <f t="shared" si="5"/>
        <v>0</v>
      </c>
      <c r="K63" s="23">
        <v>1000000</v>
      </c>
      <c r="L63" s="22"/>
    </row>
    <row r="64" spans="1:12" ht="18.75">
      <c r="A64" s="4">
        <f t="shared" si="4"/>
        <v>59</v>
      </c>
      <c r="B64" s="9"/>
      <c r="C64" s="9"/>
      <c r="D64" s="9"/>
      <c r="E64" s="9"/>
      <c r="F64" s="6">
        <f t="shared" si="1"/>
        <v>0</v>
      </c>
      <c r="G64" s="6"/>
      <c r="H64" s="7"/>
      <c r="I64" s="5">
        <v>205193691</v>
      </c>
      <c r="J64" s="8">
        <f t="shared" si="5"/>
        <v>0</v>
      </c>
      <c r="K64" s="23">
        <v>1000000</v>
      </c>
      <c r="L64" s="22"/>
    </row>
    <row r="65" spans="1:12" ht="18.75">
      <c r="A65" s="4">
        <f t="shared" si="4"/>
        <v>60</v>
      </c>
      <c r="B65" s="9"/>
      <c r="C65" s="9"/>
      <c r="D65" s="9"/>
      <c r="E65" s="9"/>
      <c r="F65" s="6">
        <f t="shared" si="1"/>
        <v>0</v>
      </c>
      <c r="G65" s="6"/>
      <c r="H65" s="7"/>
      <c r="I65" s="5">
        <v>205193691</v>
      </c>
      <c r="J65" s="8">
        <f t="shared" si="5"/>
        <v>0</v>
      </c>
      <c r="K65" s="23">
        <v>1000000</v>
      </c>
      <c r="L65" s="22"/>
    </row>
    <row r="66" spans="1:12" ht="18.75">
      <c r="A66" s="4">
        <f t="shared" si="4"/>
        <v>61</v>
      </c>
      <c r="B66" s="9"/>
      <c r="C66" s="9"/>
      <c r="D66" s="9"/>
      <c r="E66" s="9"/>
      <c r="F66" s="6">
        <f t="shared" si="1"/>
        <v>0</v>
      </c>
      <c r="G66" s="6"/>
      <c r="H66" s="7"/>
      <c r="I66" s="5">
        <v>205193691</v>
      </c>
      <c r="J66" s="8">
        <f t="shared" si="5"/>
        <v>0</v>
      </c>
      <c r="K66" s="23">
        <v>1000000</v>
      </c>
      <c r="L66" s="22"/>
    </row>
    <row r="67" spans="1:12" ht="18.75">
      <c r="A67" s="4">
        <f t="shared" si="4"/>
        <v>62</v>
      </c>
      <c r="B67" s="9"/>
      <c r="C67" s="9"/>
      <c r="D67" s="9"/>
      <c r="E67" s="9"/>
      <c r="F67" s="6">
        <f t="shared" si="1"/>
        <v>0</v>
      </c>
      <c r="G67" s="6"/>
      <c r="H67" s="7"/>
      <c r="I67" s="5">
        <v>205193691</v>
      </c>
      <c r="J67" s="8">
        <f t="shared" si="5"/>
        <v>0</v>
      </c>
      <c r="K67" s="23">
        <v>1000000</v>
      </c>
      <c r="L67" s="22"/>
    </row>
    <row r="68" spans="1:12" ht="18.75">
      <c r="A68" s="4">
        <f t="shared" si="4"/>
        <v>63</v>
      </c>
      <c r="B68" s="9"/>
      <c r="C68" s="9"/>
      <c r="D68" s="9"/>
      <c r="E68" s="9"/>
      <c r="F68" s="6">
        <f t="shared" si="1"/>
        <v>0</v>
      </c>
      <c r="G68" s="6"/>
      <c r="H68" s="7"/>
      <c r="I68" s="5">
        <v>205193691</v>
      </c>
      <c r="J68" s="8">
        <f>F68/I68*100</f>
        <v>0</v>
      </c>
      <c r="K68" s="23">
        <v>1000000</v>
      </c>
      <c r="L68" s="22"/>
    </row>
    <row r="69" spans="1:12" ht="18.75">
      <c r="A69" s="4">
        <f t="shared" si="4"/>
        <v>64</v>
      </c>
      <c r="B69" s="9"/>
      <c r="C69" s="9"/>
      <c r="D69" s="9"/>
      <c r="E69" s="9"/>
      <c r="F69" s="6">
        <f>B69+C69+D69+E69</f>
        <v>0</v>
      </c>
      <c r="G69" s="6"/>
      <c r="H69" s="7"/>
      <c r="I69" s="5">
        <v>205193691</v>
      </c>
      <c r="J69" s="8">
        <f>F69/I69*100</f>
        <v>0</v>
      </c>
      <c r="K69" s="23">
        <v>1000000</v>
      </c>
      <c r="L69" s="22"/>
    </row>
    <row r="70" spans="1:12" ht="18.75">
      <c r="A70" s="4">
        <f t="shared" si="4"/>
        <v>65</v>
      </c>
      <c r="B70" s="9"/>
      <c r="C70" s="9"/>
      <c r="D70" s="9"/>
      <c r="E70" s="9"/>
      <c r="F70" s="6">
        <f>B70+C70+D70+E70</f>
        <v>0</v>
      </c>
      <c r="G70" s="6"/>
      <c r="H70" s="7"/>
      <c r="I70" s="5">
        <v>205193691</v>
      </c>
      <c r="J70" s="8">
        <f>F70/I70*100</f>
        <v>0</v>
      </c>
      <c r="K70" s="23">
        <v>1000000</v>
      </c>
      <c r="L70" s="22"/>
    </row>
    <row r="71" spans="1:12" ht="18.75">
      <c r="A71" s="4">
        <v>66</v>
      </c>
      <c r="B71" s="9"/>
      <c r="C71" s="9"/>
      <c r="D71" s="9"/>
      <c r="E71" s="9"/>
      <c r="F71" s="6"/>
      <c r="G71" s="6"/>
      <c r="H71" s="7"/>
      <c r="I71" s="5"/>
      <c r="J71" s="8"/>
      <c r="K71" s="23">
        <v>1000000</v>
      </c>
      <c r="L71" s="22"/>
    </row>
    <row r="72" spans="1:12" ht="18.75">
      <c r="A72" s="4" t="s">
        <v>7</v>
      </c>
      <c r="B72" s="5">
        <v>3260716</v>
      </c>
      <c r="C72" s="5"/>
      <c r="D72" s="5"/>
      <c r="E72" s="5"/>
      <c r="F72" s="5">
        <f>B72+C72+D72+E72</f>
        <v>3260716</v>
      </c>
      <c r="G72" s="5"/>
      <c r="H72" s="7"/>
      <c r="I72" s="5">
        <v>205193691</v>
      </c>
      <c r="J72" s="8">
        <f>F72/I72*100</f>
        <v>1.5890917425916375</v>
      </c>
      <c r="K72" s="23"/>
      <c r="L72" s="22"/>
    </row>
    <row r="73" spans="1:12" ht="18.75">
      <c r="A73" s="4" t="s">
        <v>8</v>
      </c>
      <c r="B73" s="5">
        <v>70000</v>
      </c>
      <c r="C73" s="5">
        <v>50000</v>
      </c>
      <c r="D73" s="5">
        <v>3228000</v>
      </c>
      <c r="E73" s="5">
        <v>0</v>
      </c>
      <c r="F73" s="5">
        <f>B73+C73+D73+E73</f>
        <v>3348000</v>
      </c>
      <c r="G73" s="5"/>
      <c r="H73" s="7"/>
      <c r="I73" s="5">
        <v>205193691</v>
      </c>
      <c r="J73" s="8">
        <f>F73/I73*100</f>
        <v>1.6316291128073719</v>
      </c>
      <c r="K73" s="23"/>
      <c r="L73" s="22"/>
    </row>
    <row r="74" spans="1:12" ht="18.75">
      <c r="A74" s="4" t="s">
        <v>9</v>
      </c>
      <c r="B74" s="5">
        <v>3260716</v>
      </c>
      <c r="C74" s="5"/>
      <c r="D74" s="5"/>
      <c r="E74" s="5"/>
      <c r="F74" s="5"/>
      <c r="G74" s="5"/>
      <c r="H74" s="7"/>
      <c r="I74" s="5">
        <v>205193691</v>
      </c>
      <c r="J74" s="8">
        <f>F74/I74*100</f>
        <v>0</v>
      </c>
      <c r="K74" s="23"/>
      <c r="L74" s="22"/>
    </row>
    <row r="75" spans="1:12" ht="18.75">
      <c r="A75" s="4"/>
      <c r="B75" s="5">
        <f aca="true" t="shared" si="6" ref="B75:G75">SUM(B4:B74)</f>
        <v>58610830</v>
      </c>
      <c r="C75" s="5">
        <f t="shared" si="6"/>
        <v>12961000</v>
      </c>
      <c r="D75" s="5">
        <f t="shared" si="6"/>
        <v>128924577</v>
      </c>
      <c r="E75" s="5">
        <f t="shared" si="6"/>
        <v>7958000</v>
      </c>
      <c r="F75" s="5">
        <f t="shared" si="6"/>
        <v>205193691</v>
      </c>
      <c r="G75" s="5">
        <f t="shared" si="6"/>
        <v>200000000</v>
      </c>
      <c r="H75" s="7"/>
      <c r="I75" s="5"/>
      <c r="J75" s="9"/>
      <c r="K75" s="26">
        <f>SUM(K4:K74)</f>
        <v>129000000</v>
      </c>
      <c r="L75" s="22">
        <f>K75/F75</f>
        <v>0.6286742997376075</v>
      </c>
    </row>
    <row r="76" spans="2:5" ht="18.75">
      <c r="B76" s="25">
        <f>B75/F75</f>
        <v>0.28563660858364304</v>
      </c>
      <c r="C76" s="25">
        <f>C75/F75</f>
        <v>0.0631647100689855</v>
      </c>
      <c r="D76" s="25">
        <f>D75/F75</f>
        <v>0.6283067299569166</v>
      </c>
      <c r="E76" s="25">
        <f>E75/F75</f>
        <v>0.03878286881637116</v>
      </c>
    </row>
    <row r="77" spans="2:6" ht="18.75">
      <c r="B77" s="26">
        <f>K75*B76</f>
        <v>36847122.50728995</v>
      </c>
      <c r="C77" s="26">
        <f>K75*C76</f>
        <v>8148247.598899129</v>
      </c>
      <c r="D77" s="26">
        <f>K75*D76</f>
        <v>81051568.16444224</v>
      </c>
      <c r="E77" s="26">
        <f>K75*E76</f>
        <v>5002990.07731188</v>
      </c>
      <c r="F77" s="1"/>
    </row>
    <row r="78" spans="2:5" ht="18.75">
      <c r="B78" s="27" t="s">
        <v>19</v>
      </c>
      <c r="C78" s="27" t="s">
        <v>18</v>
      </c>
      <c r="D78" s="27" t="s">
        <v>20</v>
      </c>
      <c r="E78" s="27" t="s">
        <v>21</v>
      </c>
    </row>
    <row r="79" spans="2:5" ht="18.75">
      <c r="B79" s="3" t="s">
        <v>1</v>
      </c>
      <c r="C79" s="3" t="s">
        <v>2</v>
      </c>
      <c r="D79" s="3" t="s">
        <v>3</v>
      </c>
      <c r="E79" s="3" t="s">
        <v>4</v>
      </c>
    </row>
  </sheetData>
  <sheetProtection/>
  <mergeCells count="2">
    <mergeCell ref="B2:J2"/>
    <mergeCell ref="K2:L2"/>
  </mergeCells>
  <printOptions/>
  <pageMargins left="0.75" right="0.75" top="1" bottom="1" header="0.512" footer="0.512"/>
  <pageSetup horizontalDpi="600" verticalDpi="600" orientation="portrait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68">
      <selection activeCell="E83" sqref="E83"/>
    </sheetView>
  </sheetViews>
  <sheetFormatPr defaultColWidth="8.875" defaultRowHeight="13.5"/>
  <cols>
    <col min="1" max="2" width="9.00390625" style="2" customWidth="1"/>
    <col min="3" max="8" width="14.125" style="0" customWidth="1"/>
    <col min="9" max="9" width="0.875" style="0" customWidth="1"/>
    <col min="10" max="10" width="14.125" style="0" customWidth="1"/>
    <col min="11" max="11" width="10.625" style="0" customWidth="1"/>
    <col min="12" max="12" width="1.4921875" style="0" customWidth="1"/>
    <col min="13" max="13" width="8.625" style="0" customWidth="1"/>
  </cols>
  <sheetData>
    <row r="1" spans="1:2" ht="28.5">
      <c r="A1" s="11" t="s">
        <v>13</v>
      </c>
      <c r="B1" s="11"/>
    </row>
    <row r="3" spans="1:13" ht="17.25">
      <c r="A3" s="3"/>
      <c r="B3" s="3"/>
      <c r="C3" s="3" t="s">
        <v>1</v>
      </c>
      <c r="D3" s="3" t="s">
        <v>2</v>
      </c>
      <c r="E3" s="3" t="s">
        <v>3</v>
      </c>
      <c r="F3" s="3" t="s">
        <v>4</v>
      </c>
      <c r="G3" s="3" t="s">
        <v>6</v>
      </c>
      <c r="H3" s="10" t="s">
        <v>10</v>
      </c>
      <c r="I3" s="10"/>
      <c r="J3" s="10" t="s">
        <v>10</v>
      </c>
      <c r="K3" s="3" t="s">
        <v>11</v>
      </c>
      <c r="L3" s="3"/>
      <c r="M3" s="3" t="s">
        <v>12</v>
      </c>
    </row>
    <row r="4" spans="1:13" ht="17.25">
      <c r="A4" s="4" t="s">
        <v>0</v>
      </c>
      <c r="B4" s="4"/>
      <c r="C4" s="5">
        <v>5234000</v>
      </c>
      <c r="D4" s="5">
        <v>1801000</v>
      </c>
      <c r="E4" s="5">
        <v>12075500</v>
      </c>
      <c r="F4" s="5">
        <v>964000</v>
      </c>
      <c r="G4" s="6">
        <f>C4+D4+E4+F4</f>
        <v>20074500</v>
      </c>
      <c r="H4" s="6">
        <v>15000000</v>
      </c>
      <c r="I4" s="6">
        <v>7500000</v>
      </c>
      <c r="J4" s="6">
        <v>3000000</v>
      </c>
      <c r="K4" s="7">
        <f>G4/H4*100</f>
        <v>133.83</v>
      </c>
      <c r="L4" s="5">
        <v>205193691</v>
      </c>
      <c r="M4" s="8">
        <f>G4/L4*100</f>
        <v>9.783195527195815</v>
      </c>
    </row>
    <row r="5" spans="1:13" ht="17.25">
      <c r="A5" s="4" t="s">
        <v>5</v>
      </c>
      <c r="B5" s="4"/>
      <c r="C5" s="5">
        <v>2049000</v>
      </c>
      <c r="D5" s="5">
        <v>870000</v>
      </c>
      <c r="E5" s="5">
        <v>9892000</v>
      </c>
      <c r="F5" s="5">
        <v>335000</v>
      </c>
      <c r="G5" s="6">
        <f aca="true" t="shared" si="0" ref="G5:G68">C5+D5+E5+F5</f>
        <v>13146000</v>
      </c>
      <c r="H5" s="6">
        <v>9500000</v>
      </c>
      <c r="I5" s="6">
        <v>4750000</v>
      </c>
      <c r="J5" s="6">
        <v>2500000</v>
      </c>
      <c r="K5" s="7">
        <f aca="true" t="shared" si="1" ref="K5:K60">G5/H5*100</f>
        <v>138.37894736842105</v>
      </c>
      <c r="L5" s="5">
        <v>205193691</v>
      </c>
      <c r="M5" s="8">
        <f aca="true" t="shared" si="2" ref="M5:M68">G5/L5*100</f>
        <v>6.406629724302782</v>
      </c>
    </row>
    <row r="6" spans="1:13" ht="17.25">
      <c r="A6" s="12">
        <v>1</v>
      </c>
      <c r="B6" s="13"/>
      <c r="C6" s="5">
        <v>3956000</v>
      </c>
      <c r="D6" s="5">
        <v>340000</v>
      </c>
      <c r="E6" s="5">
        <v>8315000</v>
      </c>
      <c r="F6" s="5">
        <v>120000</v>
      </c>
      <c r="G6" s="6">
        <f t="shared" si="0"/>
        <v>12731000</v>
      </c>
      <c r="H6" s="6">
        <v>4750000</v>
      </c>
      <c r="I6" s="6">
        <v>2375000</v>
      </c>
      <c r="J6" s="6">
        <v>2000000</v>
      </c>
      <c r="K6" s="7">
        <f t="shared" si="1"/>
        <v>268.0210526315789</v>
      </c>
      <c r="L6" s="5">
        <v>205193691</v>
      </c>
      <c r="M6" s="8">
        <f t="shared" si="2"/>
        <v>6.204381790666264</v>
      </c>
    </row>
    <row r="7" spans="1:13" ht="17.25">
      <c r="A7" s="4">
        <f>A6+1</f>
        <v>2</v>
      </c>
      <c r="B7" s="13"/>
      <c r="C7" s="5">
        <v>2155000</v>
      </c>
      <c r="D7" s="5">
        <v>470000</v>
      </c>
      <c r="E7" s="5">
        <v>3450000</v>
      </c>
      <c r="F7" s="5">
        <v>210000</v>
      </c>
      <c r="G7" s="6">
        <f t="shared" si="0"/>
        <v>6285000</v>
      </c>
      <c r="H7" s="6">
        <v>4750000</v>
      </c>
      <c r="I7" s="6">
        <v>2375000</v>
      </c>
      <c r="J7" s="6">
        <v>2000000</v>
      </c>
      <c r="K7" s="7">
        <f t="shared" si="1"/>
        <v>132.31578947368422</v>
      </c>
      <c r="L7" s="5">
        <v>205193691</v>
      </c>
      <c r="M7" s="8">
        <f t="shared" si="2"/>
        <v>3.0629596696518315</v>
      </c>
    </row>
    <row r="8" spans="1:13" ht="17.25">
      <c r="A8" s="4">
        <f aca="true" t="shared" si="3" ref="A8:A70">A7+1</f>
        <v>3</v>
      </c>
      <c r="B8" s="13"/>
      <c r="C8" s="5">
        <v>1850000</v>
      </c>
      <c r="D8" s="5">
        <v>420000</v>
      </c>
      <c r="E8" s="5">
        <v>4310000</v>
      </c>
      <c r="F8" s="5">
        <v>244000</v>
      </c>
      <c r="G8" s="6">
        <f t="shared" si="0"/>
        <v>6824000</v>
      </c>
      <c r="H8" s="6">
        <v>4750000</v>
      </c>
      <c r="I8" s="6">
        <v>2375000</v>
      </c>
      <c r="J8" s="6">
        <v>2000000</v>
      </c>
      <c r="K8" s="7">
        <f t="shared" si="1"/>
        <v>143.66315789473686</v>
      </c>
      <c r="L8" s="5">
        <v>205193691</v>
      </c>
      <c r="M8" s="8">
        <f t="shared" si="2"/>
        <v>3.325638311170103</v>
      </c>
    </row>
    <row r="9" spans="1:13" ht="17.25">
      <c r="A9" s="4">
        <f t="shared" si="3"/>
        <v>4</v>
      </c>
      <c r="B9" s="13"/>
      <c r="C9" s="5">
        <v>1018000</v>
      </c>
      <c r="D9" s="5">
        <v>250000</v>
      </c>
      <c r="E9" s="5">
        <v>1548000</v>
      </c>
      <c r="F9" s="5">
        <v>83000</v>
      </c>
      <c r="G9" s="6">
        <f t="shared" si="0"/>
        <v>2899000</v>
      </c>
      <c r="H9" s="6">
        <v>4750000</v>
      </c>
      <c r="I9" s="6">
        <v>2375000</v>
      </c>
      <c r="J9" s="6">
        <v>2000000</v>
      </c>
      <c r="K9" s="7">
        <f t="shared" si="1"/>
        <v>61.03157894736842</v>
      </c>
      <c r="L9" s="5">
        <v>205193691</v>
      </c>
      <c r="M9" s="8">
        <f t="shared" si="2"/>
        <v>1.4128114689452123</v>
      </c>
    </row>
    <row r="10" spans="1:13" ht="17.25">
      <c r="A10" s="4">
        <f t="shared" si="3"/>
        <v>5</v>
      </c>
      <c r="B10" s="13"/>
      <c r="C10" s="5">
        <v>1353000</v>
      </c>
      <c r="D10" s="5">
        <v>370000</v>
      </c>
      <c r="E10" s="5">
        <v>3388000</v>
      </c>
      <c r="F10" s="5">
        <v>240000</v>
      </c>
      <c r="G10" s="6">
        <f t="shared" si="0"/>
        <v>5351000</v>
      </c>
      <c r="H10" s="6">
        <v>4750000</v>
      </c>
      <c r="I10" s="6">
        <v>2375000</v>
      </c>
      <c r="J10" s="6">
        <v>2000000</v>
      </c>
      <c r="K10" s="7">
        <f t="shared" si="1"/>
        <v>112.65263157894736</v>
      </c>
      <c r="L10" s="5">
        <v>205193691</v>
      </c>
      <c r="M10" s="8">
        <f t="shared" si="2"/>
        <v>2.607779982865068</v>
      </c>
    </row>
    <row r="11" spans="1:13" ht="17.25">
      <c r="A11" s="4">
        <f t="shared" si="3"/>
        <v>6</v>
      </c>
      <c r="B11" s="13"/>
      <c r="C11" s="5">
        <v>1266000</v>
      </c>
      <c r="D11" s="5">
        <v>225000</v>
      </c>
      <c r="E11" s="5">
        <v>1556111</v>
      </c>
      <c r="F11" s="5">
        <v>210000</v>
      </c>
      <c r="G11" s="6">
        <f t="shared" si="0"/>
        <v>3257111</v>
      </c>
      <c r="H11" s="6">
        <v>4750000</v>
      </c>
      <c r="I11" s="6">
        <v>2375000</v>
      </c>
      <c r="J11" s="6">
        <v>2000000</v>
      </c>
      <c r="K11" s="7">
        <f t="shared" si="1"/>
        <v>68.57075789473684</v>
      </c>
      <c r="L11" s="5">
        <v>205193691</v>
      </c>
      <c r="M11" s="8">
        <f t="shared" si="2"/>
        <v>1.587334865963301</v>
      </c>
    </row>
    <row r="12" spans="1:13" ht="17.25">
      <c r="A12" s="4">
        <f t="shared" si="3"/>
        <v>7</v>
      </c>
      <c r="B12" s="13"/>
      <c r="C12" s="5">
        <v>4283000</v>
      </c>
      <c r="D12" s="5">
        <v>395000</v>
      </c>
      <c r="E12" s="5">
        <v>2090000</v>
      </c>
      <c r="F12" s="5">
        <v>210000</v>
      </c>
      <c r="G12" s="6">
        <f t="shared" si="0"/>
        <v>6978000</v>
      </c>
      <c r="H12" s="6">
        <v>4750000</v>
      </c>
      <c r="I12" s="6">
        <v>2375000</v>
      </c>
      <c r="J12" s="6">
        <v>2000000</v>
      </c>
      <c r="K12" s="7">
        <f t="shared" si="1"/>
        <v>146.90526315789475</v>
      </c>
      <c r="L12" s="5">
        <v>205193691</v>
      </c>
      <c r="M12" s="8">
        <f t="shared" si="2"/>
        <v>3.400689351603895</v>
      </c>
    </row>
    <row r="13" spans="1:13" ht="17.25">
      <c r="A13" s="4">
        <f t="shared" si="3"/>
        <v>8</v>
      </c>
      <c r="B13" s="13"/>
      <c r="C13" s="5">
        <v>2334000</v>
      </c>
      <c r="D13" s="5">
        <v>555000</v>
      </c>
      <c r="E13" s="5">
        <v>3293000</v>
      </c>
      <c r="F13" s="5">
        <v>370000</v>
      </c>
      <c r="G13" s="6">
        <f t="shared" si="0"/>
        <v>6552000</v>
      </c>
      <c r="H13" s="6">
        <v>4750000</v>
      </c>
      <c r="I13" s="6">
        <v>2375000</v>
      </c>
      <c r="J13" s="6">
        <v>2000000</v>
      </c>
      <c r="K13" s="7">
        <f t="shared" si="1"/>
        <v>137.93684210526317</v>
      </c>
      <c r="L13" s="5">
        <v>205193691</v>
      </c>
      <c r="M13" s="8">
        <f t="shared" si="2"/>
        <v>3.1930806293649647</v>
      </c>
    </row>
    <row r="14" spans="1:13" ht="17.25">
      <c r="A14" s="4">
        <f t="shared" si="3"/>
        <v>9</v>
      </c>
      <c r="B14" s="13"/>
      <c r="C14" s="5">
        <v>2000000</v>
      </c>
      <c r="D14" s="5">
        <v>490000</v>
      </c>
      <c r="E14" s="5">
        <v>3886000</v>
      </c>
      <c r="F14" s="5">
        <v>170000</v>
      </c>
      <c r="G14" s="5">
        <f t="shared" si="0"/>
        <v>6546000</v>
      </c>
      <c r="H14" s="6">
        <v>4750000</v>
      </c>
      <c r="I14" s="6">
        <v>2375000</v>
      </c>
      <c r="J14" s="6">
        <v>2000000</v>
      </c>
      <c r="K14" s="7">
        <f t="shared" si="1"/>
        <v>137.81052631578947</v>
      </c>
      <c r="L14" s="5">
        <v>205193691</v>
      </c>
      <c r="M14" s="8">
        <f t="shared" si="2"/>
        <v>3.1901565628545567</v>
      </c>
    </row>
    <row r="15" spans="1:13" ht="17.25">
      <c r="A15" s="12">
        <f t="shared" si="3"/>
        <v>10</v>
      </c>
      <c r="B15" s="13"/>
      <c r="C15" s="5">
        <v>2605000</v>
      </c>
      <c r="D15" s="5">
        <v>510000</v>
      </c>
      <c r="E15" s="5">
        <v>9090000</v>
      </c>
      <c r="F15" s="5">
        <v>1250000</v>
      </c>
      <c r="G15" s="5">
        <f t="shared" si="0"/>
        <v>13455000</v>
      </c>
      <c r="H15" s="6">
        <v>4750000</v>
      </c>
      <c r="I15" s="6">
        <v>2375000</v>
      </c>
      <c r="J15" s="6">
        <v>2000000</v>
      </c>
      <c r="K15" s="7">
        <f t="shared" si="1"/>
        <v>283.2631578947368</v>
      </c>
      <c r="L15" s="5">
        <v>205193691</v>
      </c>
      <c r="M15" s="8">
        <f t="shared" si="2"/>
        <v>6.557219149588765</v>
      </c>
    </row>
    <row r="16" spans="1:13" ht="17.25">
      <c r="A16" s="12">
        <f t="shared" si="3"/>
        <v>11</v>
      </c>
      <c r="B16" s="3"/>
      <c r="C16" s="5">
        <v>1905240</v>
      </c>
      <c r="D16" s="5">
        <v>435000</v>
      </c>
      <c r="E16" s="5">
        <v>3266000</v>
      </c>
      <c r="F16" s="5">
        <v>200000</v>
      </c>
      <c r="G16" s="5">
        <f t="shared" si="0"/>
        <v>5806240</v>
      </c>
      <c r="H16" s="6">
        <v>4750000</v>
      </c>
      <c r="I16" s="6">
        <v>2375000</v>
      </c>
      <c r="J16" s="6">
        <v>2000000</v>
      </c>
      <c r="K16" s="7">
        <f t="shared" si="1"/>
        <v>122.23663157894737</v>
      </c>
      <c r="L16" s="5">
        <v>205193691</v>
      </c>
      <c r="M16" s="8">
        <f t="shared" si="2"/>
        <v>2.829638655898051</v>
      </c>
    </row>
    <row r="17" spans="1:13" ht="17.25">
      <c r="A17" s="4">
        <f t="shared" si="3"/>
        <v>12</v>
      </c>
      <c r="B17" s="3"/>
      <c r="C17" s="5">
        <v>1205000</v>
      </c>
      <c r="D17" s="5">
        <v>382000</v>
      </c>
      <c r="E17" s="5">
        <v>5143000</v>
      </c>
      <c r="F17" s="5">
        <v>212000</v>
      </c>
      <c r="G17" s="5">
        <f t="shared" si="0"/>
        <v>6942000</v>
      </c>
      <c r="H17" s="6">
        <v>4750000</v>
      </c>
      <c r="I17" s="6">
        <v>2375000</v>
      </c>
      <c r="J17" s="6">
        <v>2000000</v>
      </c>
      <c r="K17" s="7">
        <f t="shared" si="1"/>
        <v>146.14736842105262</v>
      </c>
      <c r="L17" s="5">
        <v>205193691</v>
      </c>
      <c r="M17" s="8">
        <f t="shared" si="2"/>
        <v>3.3831449525414503</v>
      </c>
    </row>
    <row r="18" spans="1:13" ht="17.25">
      <c r="A18" s="4">
        <f t="shared" si="3"/>
        <v>13</v>
      </c>
      <c r="B18" s="3"/>
      <c r="C18" s="5">
        <v>1150000</v>
      </c>
      <c r="D18" s="5">
        <v>565000</v>
      </c>
      <c r="E18" s="5">
        <v>2865000</v>
      </c>
      <c r="F18" s="5">
        <v>140000</v>
      </c>
      <c r="G18" s="5">
        <f t="shared" si="0"/>
        <v>4720000</v>
      </c>
      <c r="H18" s="6">
        <v>4750000</v>
      </c>
      <c r="I18" s="6">
        <v>2375000</v>
      </c>
      <c r="J18" s="6">
        <v>2000000</v>
      </c>
      <c r="K18" s="7">
        <f t="shared" si="1"/>
        <v>99.36842105263159</v>
      </c>
      <c r="L18" s="5">
        <v>205193691</v>
      </c>
      <c r="M18" s="8">
        <f t="shared" si="2"/>
        <v>2.3002656548538813</v>
      </c>
    </row>
    <row r="19" spans="1:13" ht="17.25">
      <c r="A19" s="4">
        <f t="shared" si="3"/>
        <v>14</v>
      </c>
      <c r="B19" s="3"/>
      <c r="C19" s="5">
        <v>1619330</v>
      </c>
      <c r="D19" s="5">
        <v>475000</v>
      </c>
      <c r="E19" s="5">
        <v>7825000</v>
      </c>
      <c r="F19" s="5">
        <v>130000</v>
      </c>
      <c r="G19" s="5">
        <f t="shared" si="0"/>
        <v>10049330</v>
      </c>
      <c r="H19" s="6">
        <v>4750000</v>
      </c>
      <c r="I19" s="6">
        <v>2375000</v>
      </c>
      <c r="J19" s="6">
        <v>2000000</v>
      </c>
      <c r="K19" s="7">
        <f t="shared" si="1"/>
        <v>211.56484210526315</v>
      </c>
      <c r="L19" s="5">
        <v>205193691</v>
      </c>
      <c r="M19" s="8">
        <f t="shared" si="2"/>
        <v>4.8974848841721945</v>
      </c>
    </row>
    <row r="20" spans="1:13" ht="17.25">
      <c r="A20" s="4">
        <f t="shared" si="3"/>
        <v>15</v>
      </c>
      <c r="B20" s="3"/>
      <c r="C20" s="5">
        <v>891000</v>
      </c>
      <c r="D20" s="5">
        <v>660000</v>
      </c>
      <c r="E20" s="5">
        <v>2680300</v>
      </c>
      <c r="F20" s="5">
        <v>120000</v>
      </c>
      <c r="G20" s="5">
        <f t="shared" si="0"/>
        <v>4351300</v>
      </c>
      <c r="H20" s="6">
        <v>4750000</v>
      </c>
      <c r="I20" s="6">
        <v>2375000</v>
      </c>
      <c r="J20" s="6">
        <v>2000000</v>
      </c>
      <c r="K20" s="7">
        <f t="shared" si="1"/>
        <v>91.60631578947368</v>
      </c>
      <c r="L20" s="5">
        <v>205193691</v>
      </c>
      <c r="M20" s="8">
        <f t="shared" si="2"/>
        <v>2.120581767789342</v>
      </c>
    </row>
    <row r="21" spans="1:13" ht="17.25">
      <c r="A21" s="4">
        <f t="shared" si="3"/>
        <v>16</v>
      </c>
      <c r="B21" s="3"/>
      <c r="C21" s="5">
        <v>1675000</v>
      </c>
      <c r="D21" s="5">
        <v>260000</v>
      </c>
      <c r="E21" s="5">
        <v>2344000</v>
      </c>
      <c r="F21" s="5">
        <v>90000</v>
      </c>
      <c r="G21" s="5">
        <f t="shared" si="0"/>
        <v>4369000</v>
      </c>
      <c r="H21" s="6">
        <v>4750000</v>
      </c>
      <c r="I21" s="6">
        <v>2375000</v>
      </c>
      <c r="J21" s="6">
        <v>2000000</v>
      </c>
      <c r="K21" s="7">
        <f t="shared" si="1"/>
        <v>91.97894736842105</v>
      </c>
      <c r="L21" s="5">
        <v>205193691</v>
      </c>
      <c r="M21" s="8">
        <f t="shared" si="2"/>
        <v>2.1292077639950437</v>
      </c>
    </row>
    <row r="22" spans="1:13" ht="17.25">
      <c r="A22" s="4">
        <f t="shared" si="3"/>
        <v>17</v>
      </c>
      <c r="B22" s="3"/>
      <c r="C22" s="5">
        <v>1273000</v>
      </c>
      <c r="D22" s="5">
        <v>260000</v>
      </c>
      <c r="E22" s="5">
        <v>6647000</v>
      </c>
      <c r="F22" s="5">
        <v>610000</v>
      </c>
      <c r="G22" s="5">
        <f t="shared" si="0"/>
        <v>8790000</v>
      </c>
      <c r="H22" s="6">
        <v>4750000</v>
      </c>
      <c r="I22" s="6">
        <v>2375000</v>
      </c>
      <c r="J22" s="6">
        <v>2000000</v>
      </c>
      <c r="K22" s="7">
        <f t="shared" si="1"/>
        <v>185.05263157894737</v>
      </c>
      <c r="L22" s="5">
        <v>205193691</v>
      </c>
      <c r="M22" s="8">
        <f t="shared" si="2"/>
        <v>4.283757437746953</v>
      </c>
    </row>
    <row r="23" spans="1:13" ht="17.25">
      <c r="A23" s="4">
        <f t="shared" si="3"/>
        <v>18</v>
      </c>
      <c r="B23" s="3"/>
      <c r="C23" s="5">
        <v>1359718</v>
      </c>
      <c r="D23" s="5">
        <v>480000</v>
      </c>
      <c r="E23" s="5">
        <v>2958000</v>
      </c>
      <c r="F23" s="5">
        <v>240000</v>
      </c>
      <c r="G23" s="5">
        <f t="shared" si="0"/>
        <v>5037718</v>
      </c>
      <c r="H23" s="6">
        <v>4750000</v>
      </c>
      <c r="I23" s="6">
        <v>2375000</v>
      </c>
      <c r="J23" s="6">
        <v>2000000</v>
      </c>
      <c r="K23" s="7">
        <f t="shared" si="1"/>
        <v>106.05722105263158</v>
      </c>
      <c r="L23" s="5">
        <v>205193691</v>
      </c>
      <c r="M23" s="8">
        <f t="shared" si="2"/>
        <v>2.4551037487794884</v>
      </c>
    </row>
    <row r="24" spans="1:13" ht="17.25">
      <c r="A24" s="4">
        <f t="shared" si="3"/>
        <v>19</v>
      </c>
      <c r="B24" s="3"/>
      <c r="C24" s="5">
        <v>1335110</v>
      </c>
      <c r="D24" s="5">
        <v>170000</v>
      </c>
      <c r="E24" s="5">
        <v>2525000</v>
      </c>
      <c r="F24" s="5">
        <v>50000</v>
      </c>
      <c r="G24" s="5">
        <f t="shared" si="0"/>
        <v>4080110</v>
      </c>
      <c r="H24" s="6">
        <v>4750000</v>
      </c>
      <c r="I24" s="6">
        <v>2375000</v>
      </c>
      <c r="J24" s="6">
        <v>2000000</v>
      </c>
      <c r="K24" s="7">
        <f t="shared" si="1"/>
        <v>85.89705263157896</v>
      </c>
      <c r="L24" s="5">
        <v>205193691</v>
      </c>
      <c r="M24" s="8">
        <f t="shared" si="2"/>
        <v>1.9884188349631082</v>
      </c>
    </row>
    <row r="25" spans="1:13" ht="17.25">
      <c r="A25" s="4">
        <f t="shared" si="3"/>
        <v>20</v>
      </c>
      <c r="B25" s="3"/>
      <c r="C25" s="5">
        <v>640000</v>
      </c>
      <c r="D25" s="5">
        <v>255000</v>
      </c>
      <c r="E25" s="5">
        <v>1245000</v>
      </c>
      <c r="F25" s="5">
        <v>620000</v>
      </c>
      <c r="G25" s="5">
        <f t="shared" si="0"/>
        <v>2760000</v>
      </c>
      <c r="H25" s="6">
        <v>4750000</v>
      </c>
      <c r="I25" s="6">
        <v>2375000</v>
      </c>
      <c r="J25" s="6">
        <v>2000000</v>
      </c>
      <c r="K25" s="7">
        <f t="shared" si="1"/>
        <v>58.10526315789474</v>
      </c>
      <c r="L25" s="5">
        <v>205193691</v>
      </c>
      <c r="M25" s="8">
        <f t="shared" si="2"/>
        <v>1.3450705947874393</v>
      </c>
    </row>
    <row r="26" spans="1:13" ht="17.25">
      <c r="A26" s="4">
        <f t="shared" si="3"/>
        <v>21</v>
      </c>
      <c r="B26" s="14"/>
      <c r="C26" s="5">
        <v>445000</v>
      </c>
      <c r="D26" s="5">
        <v>60000</v>
      </c>
      <c r="E26" s="5">
        <v>1493000</v>
      </c>
      <c r="F26" s="5">
        <v>90000</v>
      </c>
      <c r="G26" s="5">
        <f t="shared" si="0"/>
        <v>2088000</v>
      </c>
      <c r="H26" s="6">
        <v>4750000</v>
      </c>
      <c r="I26" s="6">
        <v>2375000</v>
      </c>
      <c r="J26" s="6">
        <v>2500000</v>
      </c>
      <c r="K26" s="7">
        <f t="shared" si="1"/>
        <v>43.95789473684211</v>
      </c>
      <c r="L26" s="5">
        <v>205193691</v>
      </c>
      <c r="M26" s="8">
        <f t="shared" si="2"/>
        <v>1.0175751456218018</v>
      </c>
    </row>
    <row r="27" spans="1:13" ht="17.25">
      <c r="A27" s="4">
        <f t="shared" si="3"/>
        <v>22</v>
      </c>
      <c r="B27" s="14"/>
      <c r="C27" s="5">
        <v>757000</v>
      </c>
      <c r="D27" s="5">
        <v>420000</v>
      </c>
      <c r="E27" s="5">
        <v>985000</v>
      </c>
      <c r="F27" s="5">
        <v>80000</v>
      </c>
      <c r="G27" s="5">
        <f t="shared" si="0"/>
        <v>2242000</v>
      </c>
      <c r="H27" s="6">
        <v>4750000</v>
      </c>
      <c r="I27" s="6">
        <v>2375000</v>
      </c>
      <c r="J27" s="6">
        <v>2500000</v>
      </c>
      <c r="K27" s="7">
        <f t="shared" si="1"/>
        <v>47.199999999999996</v>
      </c>
      <c r="L27" s="5">
        <v>205193691</v>
      </c>
      <c r="M27" s="8">
        <f t="shared" si="2"/>
        <v>1.0926261860555937</v>
      </c>
    </row>
    <row r="28" spans="1:13" ht="17.25">
      <c r="A28" s="4">
        <f t="shared" si="3"/>
        <v>23</v>
      </c>
      <c r="B28" s="14"/>
      <c r="C28" s="5">
        <v>2528000</v>
      </c>
      <c r="D28" s="5">
        <v>130000</v>
      </c>
      <c r="E28" s="5">
        <v>1770000</v>
      </c>
      <c r="F28" s="5">
        <v>80000</v>
      </c>
      <c r="G28" s="5">
        <f t="shared" si="0"/>
        <v>4508000</v>
      </c>
      <c r="H28" s="6">
        <v>4750000</v>
      </c>
      <c r="I28" s="6">
        <v>2375000</v>
      </c>
      <c r="J28" s="6">
        <v>2500000</v>
      </c>
      <c r="K28" s="7">
        <f t="shared" si="1"/>
        <v>94.90526315789474</v>
      </c>
      <c r="L28" s="5">
        <v>205193691</v>
      </c>
      <c r="M28" s="8">
        <f t="shared" si="2"/>
        <v>2.196948638152817</v>
      </c>
    </row>
    <row r="29" spans="1:13" ht="17.25">
      <c r="A29" s="4">
        <f t="shared" si="3"/>
        <v>24</v>
      </c>
      <c r="B29" s="14"/>
      <c r="C29" s="5">
        <v>480000</v>
      </c>
      <c r="D29" s="5">
        <v>40000</v>
      </c>
      <c r="E29" s="5">
        <v>1335000</v>
      </c>
      <c r="F29" s="5">
        <v>90000</v>
      </c>
      <c r="G29" s="5">
        <f t="shared" si="0"/>
        <v>1945000</v>
      </c>
      <c r="H29" s="6">
        <v>4750000</v>
      </c>
      <c r="I29" s="6">
        <v>2375000</v>
      </c>
      <c r="J29" s="6">
        <v>2500000</v>
      </c>
      <c r="K29" s="7">
        <f t="shared" si="1"/>
        <v>40.94736842105263</v>
      </c>
      <c r="L29" s="5">
        <v>205193691</v>
      </c>
      <c r="M29" s="8">
        <f t="shared" si="2"/>
        <v>0.9478848937904236</v>
      </c>
    </row>
    <row r="30" spans="1:13" ht="17.25">
      <c r="A30" s="4">
        <f t="shared" si="3"/>
        <v>25</v>
      </c>
      <c r="B30" s="14"/>
      <c r="C30" s="5">
        <v>540000</v>
      </c>
      <c r="D30" s="5">
        <v>90000</v>
      </c>
      <c r="E30" s="5">
        <v>1205000</v>
      </c>
      <c r="F30" s="5">
        <v>50000</v>
      </c>
      <c r="G30" s="5">
        <f t="shared" si="0"/>
        <v>1885000</v>
      </c>
      <c r="H30" s="6">
        <v>4750000</v>
      </c>
      <c r="I30" s="6">
        <v>2375000</v>
      </c>
      <c r="J30" s="6">
        <v>2500000</v>
      </c>
      <c r="K30" s="7">
        <f t="shared" si="1"/>
        <v>39.68421052631579</v>
      </c>
      <c r="L30" s="5">
        <v>205193691</v>
      </c>
      <c r="M30" s="8">
        <f t="shared" si="2"/>
        <v>0.9186442286863489</v>
      </c>
    </row>
    <row r="31" spans="1:13" ht="17.25">
      <c r="A31" s="4">
        <f t="shared" si="3"/>
        <v>26</v>
      </c>
      <c r="B31" s="14"/>
      <c r="C31" s="5">
        <v>268000</v>
      </c>
      <c r="D31" s="5">
        <v>25000</v>
      </c>
      <c r="E31" s="5">
        <v>866000</v>
      </c>
      <c r="F31" s="5">
        <v>110000</v>
      </c>
      <c r="G31" s="5">
        <f t="shared" si="0"/>
        <v>1269000</v>
      </c>
      <c r="H31" s="6">
        <v>4750000</v>
      </c>
      <c r="I31" s="6">
        <v>2375000</v>
      </c>
      <c r="J31" s="6">
        <v>2500000</v>
      </c>
      <c r="K31" s="7">
        <f t="shared" si="1"/>
        <v>26.71578947368421</v>
      </c>
      <c r="L31" s="5">
        <v>205193691</v>
      </c>
      <c r="M31" s="8">
        <f t="shared" si="2"/>
        <v>0.6184400669511813</v>
      </c>
    </row>
    <row r="32" spans="1:13" ht="17.25">
      <c r="A32" s="4">
        <f t="shared" si="3"/>
        <v>27</v>
      </c>
      <c r="B32" s="14"/>
      <c r="C32" s="5">
        <v>523000</v>
      </c>
      <c r="D32" s="5">
        <v>70000</v>
      </c>
      <c r="E32" s="5">
        <v>1422000</v>
      </c>
      <c r="F32" s="5">
        <v>40000</v>
      </c>
      <c r="G32" s="5">
        <f t="shared" si="0"/>
        <v>2055000</v>
      </c>
      <c r="H32" s="6">
        <v>4750000</v>
      </c>
      <c r="I32" s="6">
        <v>2375000</v>
      </c>
      <c r="J32" s="6">
        <v>2500000</v>
      </c>
      <c r="K32" s="7">
        <f t="shared" si="1"/>
        <v>43.26315789473684</v>
      </c>
      <c r="L32" s="5">
        <v>205193691</v>
      </c>
      <c r="M32" s="8">
        <f t="shared" si="2"/>
        <v>1.0014927798145608</v>
      </c>
    </row>
    <row r="33" spans="1:13" ht="17.25">
      <c r="A33" s="4">
        <f t="shared" si="3"/>
        <v>28</v>
      </c>
      <c r="B33" s="14"/>
      <c r="C33" s="5">
        <v>510000</v>
      </c>
      <c r="D33" s="5">
        <v>30000</v>
      </c>
      <c r="E33" s="5">
        <v>1265000</v>
      </c>
      <c r="F33" s="5">
        <v>60000</v>
      </c>
      <c r="G33" s="5">
        <f t="shared" si="0"/>
        <v>1865000</v>
      </c>
      <c r="H33" s="6">
        <v>4750000</v>
      </c>
      <c r="I33" s="6">
        <v>2375000</v>
      </c>
      <c r="J33" s="6">
        <v>2500000</v>
      </c>
      <c r="K33" s="7">
        <f t="shared" si="1"/>
        <v>39.26315789473684</v>
      </c>
      <c r="L33" s="5">
        <v>205193691</v>
      </c>
      <c r="M33" s="8">
        <f t="shared" si="2"/>
        <v>0.9088973403183239</v>
      </c>
    </row>
    <row r="34" spans="1:13" ht="17.25">
      <c r="A34" s="4">
        <f t="shared" si="3"/>
        <v>29</v>
      </c>
      <c r="B34" s="14"/>
      <c r="C34" s="5">
        <v>765000</v>
      </c>
      <c r="D34" s="5">
        <v>80000</v>
      </c>
      <c r="E34" s="5">
        <v>1717000</v>
      </c>
      <c r="F34" s="5">
        <v>30000</v>
      </c>
      <c r="G34" s="5">
        <f t="shared" si="0"/>
        <v>2592000</v>
      </c>
      <c r="H34" s="6">
        <v>4750000</v>
      </c>
      <c r="I34" s="6">
        <v>2375000</v>
      </c>
      <c r="J34" s="6">
        <v>2500000</v>
      </c>
      <c r="K34" s="7">
        <f t="shared" si="1"/>
        <v>54.56842105263158</v>
      </c>
      <c r="L34" s="5">
        <v>205193691</v>
      </c>
      <c r="M34" s="8">
        <f t="shared" si="2"/>
        <v>1.2631967324960298</v>
      </c>
    </row>
    <row r="35" spans="1:13" ht="17.25">
      <c r="A35" s="4">
        <f t="shared" si="3"/>
        <v>30</v>
      </c>
      <c r="B35" s="14"/>
      <c r="C35" s="5">
        <v>393000</v>
      </c>
      <c r="D35" s="5">
        <v>60000</v>
      </c>
      <c r="E35" s="5">
        <v>993000</v>
      </c>
      <c r="F35" s="5">
        <v>50000</v>
      </c>
      <c r="G35" s="5">
        <f t="shared" si="0"/>
        <v>1496000</v>
      </c>
      <c r="H35" s="6">
        <v>4750000</v>
      </c>
      <c r="I35" s="6">
        <v>2375000</v>
      </c>
      <c r="J35" s="6">
        <v>2500000</v>
      </c>
      <c r="K35" s="7">
        <f t="shared" si="1"/>
        <v>31.494736842105265</v>
      </c>
      <c r="L35" s="5">
        <v>205193691</v>
      </c>
      <c r="M35" s="8">
        <f t="shared" si="2"/>
        <v>0.7290672499282641</v>
      </c>
    </row>
    <row r="36" spans="1:13" ht="17.25">
      <c r="A36" s="4">
        <f t="shared" si="3"/>
        <v>31</v>
      </c>
      <c r="B36" s="15"/>
      <c r="C36" s="5">
        <v>456000</v>
      </c>
      <c r="D36" s="5">
        <v>50000</v>
      </c>
      <c r="E36" s="5">
        <v>1406000</v>
      </c>
      <c r="F36" s="5">
        <v>180000</v>
      </c>
      <c r="G36" s="5">
        <f t="shared" si="0"/>
        <v>2092000</v>
      </c>
      <c r="H36" s="5">
        <v>3500000</v>
      </c>
      <c r="I36" s="5">
        <v>1750000</v>
      </c>
      <c r="J36" s="6">
        <v>2500000</v>
      </c>
      <c r="K36" s="7">
        <f t="shared" si="1"/>
        <v>59.77142857142857</v>
      </c>
      <c r="L36" s="5">
        <v>205193691</v>
      </c>
      <c r="M36" s="8">
        <f t="shared" si="2"/>
        <v>1.0195245232954069</v>
      </c>
    </row>
    <row r="37" spans="1:13" ht="17.25">
      <c r="A37" s="4">
        <f t="shared" si="3"/>
        <v>32</v>
      </c>
      <c r="B37" s="15"/>
      <c r="C37" s="5">
        <v>400000</v>
      </c>
      <c r="D37" s="5">
        <v>50000</v>
      </c>
      <c r="E37" s="5">
        <v>2058000</v>
      </c>
      <c r="F37" s="5">
        <v>90000</v>
      </c>
      <c r="G37" s="5">
        <f t="shared" si="0"/>
        <v>2598000</v>
      </c>
      <c r="H37" s="5">
        <v>3500000</v>
      </c>
      <c r="I37" s="5">
        <v>1750000</v>
      </c>
      <c r="J37" s="6">
        <v>2500000</v>
      </c>
      <c r="K37" s="7">
        <f t="shared" si="1"/>
        <v>74.22857142857143</v>
      </c>
      <c r="L37" s="5">
        <v>205193691</v>
      </c>
      <c r="M37" s="8">
        <f t="shared" si="2"/>
        <v>1.2661207990064374</v>
      </c>
    </row>
    <row r="38" spans="1:13" ht="17.25">
      <c r="A38" s="4">
        <f t="shared" si="3"/>
        <v>33</v>
      </c>
      <c r="B38" s="15"/>
      <c r="C38" s="5">
        <v>125000</v>
      </c>
      <c r="D38" s="5">
        <v>160000</v>
      </c>
      <c r="E38" s="5">
        <v>1380000</v>
      </c>
      <c r="F38" s="5">
        <v>40000</v>
      </c>
      <c r="G38" s="5">
        <f t="shared" si="0"/>
        <v>1705000</v>
      </c>
      <c r="H38" s="5">
        <v>3500000</v>
      </c>
      <c r="I38" s="5">
        <v>1750000</v>
      </c>
      <c r="J38" s="6">
        <v>2500000</v>
      </c>
      <c r="K38" s="7">
        <f t="shared" si="1"/>
        <v>48.714285714285715</v>
      </c>
      <c r="L38" s="5">
        <v>205193691</v>
      </c>
      <c r="M38" s="8">
        <f t="shared" si="2"/>
        <v>0.8309222333741246</v>
      </c>
    </row>
    <row r="39" spans="1:13" ht="17.25">
      <c r="A39" s="4">
        <f t="shared" si="3"/>
        <v>34</v>
      </c>
      <c r="B39" s="15"/>
      <c r="C39" s="5">
        <v>190000</v>
      </c>
      <c r="D39" s="5">
        <v>60000</v>
      </c>
      <c r="E39" s="5">
        <v>1061000</v>
      </c>
      <c r="F39" s="5">
        <v>10000</v>
      </c>
      <c r="G39" s="5">
        <f t="shared" si="0"/>
        <v>1321000</v>
      </c>
      <c r="H39" s="5">
        <v>3500000</v>
      </c>
      <c r="I39" s="5">
        <v>1750000</v>
      </c>
      <c r="J39" s="6">
        <v>2500000</v>
      </c>
      <c r="K39" s="7">
        <f t="shared" si="1"/>
        <v>37.74285714285715</v>
      </c>
      <c r="L39" s="5">
        <v>205193691</v>
      </c>
      <c r="M39" s="8">
        <f t="shared" si="2"/>
        <v>0.643781976708046</v>
      </c>
    </row>
    <row r="40" spans="1:13" ht="17.25">
      <c r="A40" s="4">
        <f t="shared" si="3"/>
        <v>35</v>
      </c>
      <c r="B40" s="15"/>
      <c r="C40" s="5">
        <v>138000</v>
      </c>
      <c r="D40" s="5">
        <v>100000</v>
      </c>
      <c r="E40" s="5">
        <v>583000</v>
      </c>
      <c r="F40" s="5">
        <v>60000</v>
      </c>
      <c r="G40" s="5">
        <f t="shared" si="0"/>
        <v>881000</v>
      </c>
      <c r="H40" s="5">
        <v>3500000</v>
      </c>
      <c r="I40" s="5">
        <v>1750000</v>
      </c>
      <c r="J40" s="6">
        <v>2500000</v>
      </c>
      <c r="K40" s="7">
        <f t="shared" si="1"/>
        <v>25.17142857142857</v>
      </c>
      <c r="L40" s="5">
        <v>205193691</v>
      </c>
      <c r="M40" s="8">
        <f t="shared" si="2"/>
        <v>0.4293504326114978</v>
      </c>
    </row>
    <row r="41" spans="1:13" ht="17.25">
      <c r="A41" s="4">
        <f t="shared" si="3"/>
        <v>36</v>
      </c>
      <c r="B41" s="15"/>
      <c r="C41" s="5"/>
      <c r="D41" s="5">
        <v>30000</v>
      </c>
      <c r="E41" s="5">
        <v>533333</v>
      </c>
      <c r="F41" s="5">
        <v>20000</v>
      </c>
      <c r="G41" s="5">
        <f t="shared" si="0"/>
        <v>583333</v>
      </c>
      <c r="H41" s="5">
        <v>2000000</v>
      </c>
      <c r="I41" s="5">
        <v>1000000</v>
      </c>
      <c r="J41" s="6">
        <v>2000000</v>
      </c>
      <c r="K41" s="7">
        <f t="shared" si="1"/>
        <v>29.16665</v>
      </c>
      <c r="L41" s="5">
        <v>205193691</v>
      </c>
      <c r="M41" s="8">
        <f t="shared" si="2"/>
        <v>0.28428408161925406</v>
      </c>
    </row>
    <row r="42" spans="1:13" ht="17.25">
      <c r="A42" s="4">
        <f t="shared" si="3"/>
        <v>37</v>
      </c>
      <c r="B42" s="15"/>
      <c r="C42" s="5">
        <v>20000</v>
      </c>
      <c r="D42" s="5">
        <v>60000</v>
      </c>
      <c r="E42" s="5">
        <v>545000</v>
      </c>
      <c r="F42" s="5"/>
      <c r="G42" s="5">
        <f t="shared" si="0"/>
        <v>625000</v>
      </c>
      <c r="H42" s="5">
        <v>2000000</v>
      </c>
      <c r="I42" s="5">
        <v>1000000</v>
      </c>
      <c r="J42" s="6">
        <v>2000000</v>
      </c>
      <c r="K42" s="7">
        <f t="shared" si="1"/>
        <v>31.25</v>
      </c>
      <c r="L42" s="5">
        <v>205193691</v>
      </c>
      <c r="M42" s="8">
        <f t="shared" si="2"/>
        <v>0.3045902615007788</v>
      </c>
    </row>
    <row r="43" spans="1:13" ht="17.25">
      <c r="A43" s="4">
        <f t="shared" si="3"/>
        <v>38</v>
      </c>
      <c r="B43" s="15"/>
      <c r="C43" s="5">
        <v>10000</v>
      </c>
      <c r="D43" s="5">
        <v>60000</v>
      </c>
      <c r="E43" s="5">
        <v>198000</v>
      </c>
      <c r="F43" s="5"/>
      <c r="G43" s="5">
        <f t="shared" si="0"/>
        <v>268000</v>
      </c>
      <c r="H43" s="5">
        <v>2000000</v>
      </c>
      <c r="I43" s="5">
        <v>1000000</v>
      </c>
      <c r="J43" s="6">
        <v>2000000</v>
      </c>
      <c r="K43" s="7">
        <f t="shared" si="1"/>
        <v>13.4</v>
      </c>
      <c r="L43" s="5">
        <v>205193691</v>
      </c>
      <c r="M43" s="8">
        <f t="shared" si="2"/>
        <v>0.13060830413153393</v>
      </c>
    </row>
    <row r="44" spans="1:13" ht="17.25">
      <c r="A44" s="4">
        <f t="shared" si="3"/>
        <v>39</v>
      </c>
      <c r="B44" s="15"/>
      <c r="C44" s="5">
        <v>60000</v>
      </c>
      <c r="D44" s="5">
        <v>120000</v>
      </c>
      <c r="E44" s="5">
        <v>210000</v>
      </c>
      <c r="F44" s="5">
        <v>10000</v>
      </c>
      <c r="G44" s="5">
        <f t="shared" si="0"/>
        <v>400000</v>
      </c>
      <c r="H44" s="5">
        <v>2000000</v>
      </c>
      <c r="I44" s="5">
        <v>1000000</v>
      </c>
      <c r="J44" s="6">
        <v>2000000</v>
      </c>
      <c r="K44" s="7">
        <f t="shared" si="1"/>
        <v>20</v>
      </c>
      <c r="L44" s="5">
        <v>205193691</v>
      </c>
      <c r="M44" s="8">
        <f t="shared" si="2"/>
        <v>0.19493776736049842</v>
      </c>
    </row>
    <row r="45" spans="1:13" ht="17.25">
      <c r="A45" s="4">
        <f t="shared" si="3"/>
        <v>40</v>
      </c>
      <c r="B45" s="15"/>
      <c r="C45" s="5">
        <v>10000</v>
      </c>
      <c r="D45" s="5">
        <v>245000</v>
      </c>
      <c r="E45" s="5">
        <v>70000</v>
      </c>
      <c r="F45" s="5"/>
      <c r="G45" s="5">
        <f t="shared" si="0"/>
        <v>325000</v>
      </c>
      <c r="H45" s="5">
        <v>2000000</v>
      </c>
      <c r="I45" s="5">
        <v>1000000</v>
      </c>
      <c r="J45" s="6">
        <v>2000000</v>
      </c>
      <c r="K45" s="7">
        <f t="shared" si="1"/>
        <v>16.25</v>
      </c>
      <c r="L45" s="5">
        <v>205193691</v>
      </c>
      <c r="M45" s="8">
        <f t="shared" si="2"/>
        <v>0.15838693598040499</v>
      </c>
    </row>
    <row r="46" spans="1:13" ht="17.25">
      <c r="A46" s="4">
        <f t="shared" si="3"/>
        <v>41</v>
      </c>
      <c r="B46" s="16"/>
      <c r="C46" s="5">
        <v>30000</v>
      </c>
      <c r="D46" s="5"/>
      <c r="E46" s="5">
        <v>438000</v>
      </c>
      <c r="F46" s="5"/>
      <c r="G46" s="5">
        <f t="shared" si="0"/>
        <v>468000</v>
      </c>
      <c r="H46" s="5">
        <v>700000</v>
      </c>
      <c r="I46" s="5">
        <v>350000</v>
      </c>
      <c r="J46" s="6">
        <v>2000000</v>
      </c>
      <c r="K46" s="7">
        <f t="shared" si="1"/>
        <v>66.85714285714286</v>
      </c>
      <c r="L46" s="5">
        <v>205193691</v>
      </c>
      <c r="M46" s="8">
        <f t="shared" si="2"/>
        <v>0.22807718781178316</v>
      </c>
    </row>
    <row r="47" spans="1:13" ht="17.25">
      <c r="A47" s="4">
        <f t="shared" si="3"/>
        <v>42</v>
      </c>
      <c r="B47" s="16"/>
      <c r="C47" s="9">
        <v>60000</v>
      </c>
      <c r="D47" s="9"/>
      <c r="E47" s="9">
        <v>505000</v>
      </c>
      <c r="F47" s="9"/>
      <c r="G47" s="6">
        <f t="shared" si="0"/>
        <v>565000</v>
      </c>
      <c r="H47" s="5">
        <v>700000</v>
      </c>
      <c r="I47" s="5">
        <v>350000</v>
      </c>
      <c r="J47" s="6">
        <v>2000000</v>
      </c>
      <c r="K47" s="7">
        <f t="shared" si="1"/>
        <v>80.71428571428572</v>
      </c>
      <c r="L47" s="5">
        <v>205193691</v>
      </c>
      <c r="M47" s="8">
        <f t="shared" si="2"/>
        <v>0.27534959639670403</v>
      </c>
    </row>
    <row r="48" spans="1:13" ht="17.25">
      <c r="A48" s="4">
        <f t="shared" si="3"/>
        <v>43</v>
      </c>
      <c r="B48" s="16"/>
      <c r="C48" s="9"/>
      <c r="D48" s="9">
        <v>10000</v>
      </c>
      <c r="E48" s="9">
        <v>273000</v>
      </c>
      <c r="F48" s="9">
        <v>10000</v>
      </c>
      <c r="G48" s="6">
        <f t="shared" si="0"/>
        <v>293000</v>
      </c>
      <c r="H48" s="5">
        <v>700000</v>
      </c>
      <c r="I48" s="5">
        <v>350000</v>
      </c>
      <c r="J48" s="6">
        <v>2000000</v>
      </c>
      <c r="K48" s="7">
        <f t="shared" si="1"/>
        <v>41.85714285714286</v>
      </c>
      <c r="L48" s="5">
        <v>205193691</v>
      </c>
      <c r="M48" s="8">
        <f t="shared" si="2"/>
        <v>0.1427919145915651</v>
      </c>
    </row>
    <row r="49" spans="1:13" ht="17.25">
      <c r="A49" s="4">
        <f t="shared" si="3"/>
        <v>44</v>
      </c>
      <c r="B49" s="16"/>
      <c r="C49" s="9">
        <v>10000</v>
      </c>
      <c r="D49" s="9"/>
      <c r="E49" s="9">
        <v>261000</v>
      </c>
      <c r="F49" s="9">
        <v>30000</v>
      </c>
      <c r="G49" s="6">
        <f t="shared" si="0"/>
        <v>301000</v>
      </c>
      <c r="H49" s="5">
        <v>700000</v>
      </c>
      <c r="I49" s="5">
        <v>350000</v>
      </c>
      <c r="J49" s="6">
        <v>2000000</v>
      </c>
      <c r="K49" s="7">
        <f t="shared" si="1"/>
        <v>43</v>
      </c>
      <c r="L49" s="5">
        <v>205193691</v>
      </c>
      <c r="M49" s="8">
        <f t="shared" si="2"/>
        <v>0.14669066993877505</v>
      </c>
    </row>
    <row r="50" spans="1:13" ht="17.25">
      <c r="A50" s="4">
        <f t="shared" si="3"/>
        <v>45</v>
      </c>
      <c r="B50" s="16"/>
      <c r="C50" s="9">
        <v>10000</v>
      </c>
      <c r="D50" s="9">
        <v>80000</v>
      </c>
      <c r="E50" s="9">
        <v>150000</v>
      </c>
      <c r="F50" s="9">
        <v>10000</v>
      </c>
      <c r="G50" s="6">
        <f t="shared" si="0"/>
        <v>250000</v>
      </c>
      <c r="H50" s="5">
        <v>700000</v>
      </c>
      <c r="I50" s="5">
        <v>350000</v>
      </c>
      <c r="J50" s="6">
        <v>2000000</v>
      </c>
      <c r="K50" s="7">
        <f t="shared" si="1"/>
        <v>35.714285714285715</v>
      </c>
      <c r="L50" s="5">
        <v>205193691</v>
      </c>
      <c r="M50" s="8">
        <f t="shared" si="2"/>
        <v>0.12183610460031152</v>
      </c>
    </row>
    <row r="51" spans="1:13" ht="17.25">
      <c r="A51" s="4">
        <f t="shared" si="3"/>
        <v>46</v>
      </c>
      <c r="B51" s="16"/>
      <c r="C51" s="9">
        <v>15000</v>
      </c>
      <c r="D51" s="9"/>
      <c r="E51" s="9">
        <v>195333</v>
      </c>
      <c r="F51" s="9"/>
      <c r="G51" s="6">
        <f t="shared" si="0"/>
        <v>210333</v>
      </c>
      <c r="H51" s="6">
        <v>300000</v>
      </c>
      <c r="I51" s="6">
        <v>150000</v>
      </c>
      <c r="J51" s="5">
        <v>1500000</v>
      </c>
      <c r="K51" s="7">
        <f t="shared" si="1"/>
        <v>70.111</v>
      </c>
      <c r="L51" s="5">
        <v>205193691</v>
      </c>
      <c r="M51" s="8">
        <f t="shared" si="2"/>
        <v>0.10250461355558929</v>
      </c>
    </row>
    <row r="52" spans="1:13" ht="17.25">
      <c r="A52" s="4">
        <f t="shared" si="3"/>
        <v>47</v>
      </c>
      <c r="B52" s="16"/>
      <c r="C52" s="9">
        <v>20000</v>
      </c>
      <c r="D52" s="9">
        <v>223000</v>
      </c>
      <c r="E52" s="9"/>
      <c r="F52" s="9"/>
      <c r="G52" s="6">
        <f t="shared" si="0"/>
        <v>243000</v>
      </c>
      <c r="H52" s="6">
        <v>300000</v>
      </c>
      <c r="I52" s="6">
        <v>150000</v>
      </c>
      <c r="J52" s="5">
        <v>1500000</v>
      </c>
      <c r="K52" s="7">
        <f t="shared" si="1"/>
        <v>81</v>
      </c>
      <c r="L52" s="5">
        <v>205193691</v>
      </c>
      <c r="M52" s="8">
        <f t="shared" si="2"/>
        <v>0.1184246936715028</v>
      </c>
    </row>
    <row r="53" spans="1:13" ht="17.25">
      <c r="A53" s="4">
        <f t="shared" si="3"/>
        <v>48</v>
      </c>
      <c r="B53" s="16"/>
      <c r="C53" s="9"/>
      <c r="D53" s="9"/>
      <c r="E53" s="9">
        <v>195000</v>
      </c>
      <c r="F53" s="9"/>
      <c r="G53" s="6">
        <f t="shared" si="0"/>
        <v>195000</v>
      </c>
      <c r="H53" s="6">
        <v>300000</v>
      </c>
      <c r="I53" s="6">
        <v>150000</v>
      </c>
      <c r="J53" s="5">
        <v>1500000</v>
      </c>
      <c r="K53" s="7">
        <f t="shared" si="1"/>
        <v>65</v>
      </c>
      <c r="L53" s="5">
        <v>205193691</v>
      </c>
      <c r="M53" s="8">
        <f t="shared" si="2"/>
        <v>0.09503216158824299</v>
      </c>
    </row>
    <row r="54" spans="1:13" ht="17.25">
      <c r="A54" s="4">
        <f t="shared" si="3"/>
        <v>49</v>
      </c>
      <c r="B54" s="16"/>
      <c r="C54" s="9">
        <v>70000</v>
      </c>
      <c r="D54" s="9"/>
      <c r="E54" s="9">
        <v>215000</v>
      </c>
      <c r="F54" s="9"/>
      <c r="G54" s="6">
        <f t="shared" si="0"/>
        <v>285000</v>
      </c>
      <c r="H54" s="6">
        <v>300000</v>
      </c>
      <c r="I54" s="6">
        <v>150000</v>
      </c>
      <c r="J54" s="5">
        <v>1500000</v>
      </c>
      <c r="K54" s="7">
        <f t="shared" si="1"/>
        <v>95</v>
      </c>
      <c r="L54" s="5">
        <v>205193691</v>
      </c>
      <c r="M54" s="8">
        <f t="shared" si="2"/>
        <v>0.13889315924435514</v>
      </c>
    </row>
    <row r="55" spans="1:13" ht="17.25">
      <c r="A55" s="4">
        <f t="shared" si="3"/>
        <v>50</v>
      </c>
      <c r="B55" s="16"/>
      <c r="C55" s="9">
        <v>5000</v>
      </c>
      <c r="D55" s="9"/>
      <c r="E55" s="9">
        <v>140000</v>
      </c>
      <c r="F55" s="9"/>
      <c r="G55" s="6">
        <f t="shared" si="0"/>
        <v>145000</v>
      </c>
      <c r="H55" s="6">
        <v>300000</v>
      </c>
      <c r="I55" s="6">
        <v>150000</v>
      </c>
      <c r="J55" s="5">
        <v>1500000</v>
      </c>
      <c r="K55" s="7">
        <f t="shared" si="1"/>
        <v>48.333333333333336</v>
      </c>
      <c r="L55" s="5">
        <v>205193691</v>
      </c>
      <c r="M55" s="8">
        <f t="shared" si="2"/>
        <v>0.07066494066818067</v>
      </c>
    </row>
    <row r="56" spans="1:13" ht="17.25">
      <c r="A56" s="4">
        <f t="shared" si="3"/>
        <v>51</v>
      </c>
      <c r="B56" s="17"/>
      <c r="C56" s="9">
        <v>15000</v>
      </c>
      <c r="D56" s="9">
        <v>10000</v>
      </c>
      <c r="E56" s="9">
        <v>225000</v>
      </c>
      <c r="F56" s="9"/>
      <c r="G56" s="6">
        <f t="shared" si="0"/>
        <v>250000</v>
      </c>
      <c r="H56" s="6">
        <v>100000</v>
      </c>
      <c r="I56" s="6">
        <v>50000</v>
      </c>
      <c r="J56" s="5">
        <v>1500000</v>
      </c>
      <c r="K56" s="7">
        <f t="shared" si="1"/>
        <v>250</v>
      </c>
      <c r="L56" s="5">
        <v>205193691</v>
      </c>
      <c r="M56" s="8">
        <f t="shared" si="2"/>
        <v>0.12183610460031152</v>
      </c>
    </row>
    <row r="57" spans="1:13" ht="17.25">
      <c r="A57" s="4">
        <f t="shared" si="3"/>
        <v>52</v>
      </c>
      <c r="B57" s="17"/>
      <c r="C57" s="9"/>
      <c r="D57" s="9"/>
      <c r="E57" s="9">
        <v>280000</v>
      </c>
      <c r="F57" s="9"/>
      <c r="G57" s="6">
        <f t="shared" si="0"/>
        <v>280000</v>
      </c>
      <c r="H57" s="6">
        <v>100000</v>
      </c>
      <c r="I57" s="6">
        <v>50000</v>
      </c>
      <c r="J57" s="5">
        <v>1500000</v>
      </c>
      <c r="K57" s="7">
        <f t="shared" si="1"/>
        <v>280</v>
      </c>
      <c r="L57" s="5">
        <v>205193691</v>
      </c>
      <c r="M57" s="8">
        <f t="shared" si="2"/>
        <v>0.1364564371523489</v>
      </c>
    </row>
    <row r="58" spans="1:13" ht="17.25">
      <c r="A58" s="4">
        <f t="shared" si="3"/>
        <v>53</v>
      </c>
      <c r="B58" s="17"/>
      <c r="C58" s="9"/>
      <c r="D58" s="9"/>
      <c r="E58" s="9">
        <v>240000</v>
      </c>
      <c r="F58" s="9"/>
      <c r="G58" s="6">
        <f t="shared" si="0"/>
        <v>240000</v>
      </c>
      <c r="H58" s="6">
        <v>100000</v>
      </c>
      <c r="I58" s="6">
        <v>50000</v>
      </c>
      <c r="J58" s="5">
        <v>1500000</v>
      </c>
      <c r="K58" s="7">
        <f t="shared" si="1"/>
        <v>240</v>
      </c>
      <c r="L58" s="5">
        <v>205193691</v>
      </c>
      <c r="M58" s="8">
        <f t="shared" si="2"/>
        <v>0.11696266041629905</v>
      </c>
    </row>
    <row r="59" spans="1:13" ht="17.25">
      <c r="A59" s="4">
        <f t="shared" si="3"/>
        <v>54</v>
      </c>
      <c r="B59" s="17"/>
      <c r="C59" s="9"/>
      <c r="D59" s="9"/>
      <c r="E59" s="9">
        <v>330000</v>
      </c>
      <c r="F59" s="9"/>
      <c r="G59" s="6">
        <f t="shared" si="0"/>
        <v>330000</v>
      </c>
      <c r="H59" s="6">
        <v>100000</v>
      </c>
      <c r="I59" s="6">
        <v>50000</v>
      </c>
      <c r="J59" s="5">
        <v>1500000</v>
      </c>
      <c r="K59" s="7">
        <f t="shared" si="1"/>
        <v>330</v>
      </c>
      <c r="L59" s="5">
        <v>205193691</v>
      </c>
      <c r="M59" s="8">
        <f t="shared" si="2"/>
        <v>0.16082365807241122</v>
      </c>
    </row>
    <row r="60" spans="1:13" ht="17.25">
      <c r="A60" s="4">
        <f t="shared" si="3"/>
        <v>55</v>
      </c>
      <c r="B60" s="17"/>
      <c r="C60" s="9">
        <v>10000</v>
      </c>
      <c r="D60" s="9">
        <v>10000</v>
      </c>
      <c r="E60" s="9">
        <v>440000</v>
      </c>
      <c r="F60" s="9"/>
      <c r="G60" s="6">
        <f t="shared" si="0"/>
        <v>460000</v>
      </c>
      <c r="H60" s="6">
        <v>100000</v>
      </c>
      <c r="I60" s="6">
        <v>50000</v>
      </c>
      <c r="J60" s="5">
        <v>1500000</v>
      </c>
      <c r="K60" s="7">
        <f t="shared" si="1"/>
        <v>459.99999999999994</v>
      </c>
      <c r="L60" s="5">
        <v>205193691</v>
      </c>
      <c r="M60" s="8">
        <f t="shared" si="2"/>
        <v>0.2241784324645732</v>
      </c>
    </row>
    <row r="61" spans="1:13" ht="17.25">
      <c r="A61" s="4">
        <f t="shared" si="3"/>
        <v>56</v>
      </c>
      <c r="B61" s="17"/>
      <c r="C61" s="9"/>
      <c r="D61" s="9"/>
      <c r="E61" s="9">
        <v>302000</v>
      </c>
      <c r="F61" s="9"/>
      <c r="G61" s="6">
        <f t="shared" si="0"/>
        <v>302000</v>
      </c>
      <c r="H61" s="6"/>
      <c r="I61" s="6"/>
      <c r="J61" s="5">
        <v>1000000</v>
      </c>
      <c r="K61" s="7"/>
      <c r="L61" s="5">
        <v>205193691</v>
      </c>
      <c r="M61" s="8">
        <f t="shared" si="2"/>
        <v>0.1471780143571763</v>
      </c>
    </row>
    <row r="62" spans="1:13" ht="17.25">
      <c r="A62" s="4">
        <f t="shared" si="3"/>
        <v>57</v>
      </c>
      <c r="B62" s="17"/>
      <c r="C62" s="9"/>
      <c r="D62" s="9"/>
      <c r="E62" s="9">
        <v>20000</v>
      </c>
      <c r="F62" s="9"/>
      <c r="G62" s="6">
        <f t="shared" si="0"/>
        <v>20000</v>
      </c>
      <c r="H62" s="6"/>
      <c r="I62" s="6"/>
      <c r="J62" s="5">
        <v>1000000</v>
      </c>
      <c r="K62" s="7"/>
      <c r="L62" s="5">
        <v>205193691</v>
      </c>
      <c r="M62" s="8">
        <f t="shared" si="2"/>
        <v>0.009746888368024922</v>
      </c>
    </row>
    <row r="63" spans="1:13" ht="17.25">
      <c r="A63" s="4">
        <f t="shared" si="3"/>
        <v>58</v>
      </c>
      <c r="B63" s="17"/>
      <c r="C63" s="9"/>
      <c r="D63" s="9"/>
      <c r="E63" s="9"/>
      <c r="F63" s="9"/>
      <c r="G63" s="6">
        <f t="shared" si="0"/>
        <v>0</v>
      </c>
      <c r="H63" s="6"/>
      <c r="I63" s="6"/>
      <c r="J63" s="5">
        <v>1000000</v>
      </c>
      <c r="K63" s="7"/>
      <c r="L63" s="5">
        <v>205193691</v>
      </c>
      <c r="M63" s="8">
        <f t="shared" si="2"/>
        <v>0</v>
      </c>
    </row>
    <row r="64" spans="1:13" ht="17.25">
      <c r="A64" s="4">
        <f t="shared" si="3"/>
        <v>59</v>
      </c>
      <c r="B64" s="17"/>
      <c r="C64" s="9"/>
      <c r="D64" s="9"/>
      <c r="E64" s="9"/>
      <c r="F64" s="9"/>
      <c r="G64" s="6">
        <f t="shared" si="0"/>
        <v>0</v>
      </c>
      <c r="H64" s="6"/>
      <c r="I64" s="6"/>
      <c r="J64" s="5">
        <v>1000000</v>
      </c>
      <c r="K64" s="7"/>
      <c r="L64" s="5">
        <v>205193691</v>
      </c>
      <c r="M64" s="8">
        <f t="shared" si="2"/>
        <v>0</v>
      </c>
    </row>
    <row r="65" spans="1:13" ht="17.25">
      <c r="A65" s="4">
        <f t="shared" si="3"/>
        <v>60</v>
      </c>
      <c r="B65" s="17"/>
      <c r="C65" s="9"/>
      <c r="D65" s="9"/>
      <c r="E65" s="9"/>
      <c r="F65" s="9"/>
      <c r="G65" s="6">
        <f t="shared" si="0"/>
        <v>0</v>
      </c>
      <c r="H65" s="6"/>
      <c r="I65" s="6"/>
      <c r="J65" s="5">
        <v>1000000</v>
      </c>
      <c r="K65" s="7"/>
      <c r="L65" s="5">
        <v>205193691</v>
      </c>
      <c r="M65" s="8">
        <f t="shared" si="2"/>
        <v>0</v>
      </c>
    </row>
    <row r="66" spans="1:13" ht="17.25">
      <c r="A66" s="4">
        <f t="shared" si="3"/>
        <v>61</v>
      </c>
      <c r="B66" s="18"/>
      <c r="C66" s="9"/>
      <c r="D66" s="9"/>
      <c r="E66" s="9"/>
      <c r="F66" s="9"/>
      <c r="G66" s="6">
        <f t="shared" si="0"/>
        <v>0</v>
      </c>
      <c r="H66" s="6"/>
      <c r="I66" s="6"/>
      <c r="J66" s="5">
        <v>1000000</v>
      </c>
      <c r="K66" s="7"/>
      <c r="L66" s="5">
        <v>205193691</v>
      </c>
      <c r="M66" s="8">
        <f t="shared" si="2"/>
        <v>0</v>
      </c>
    </row>
    <row r="67" spans="1:13" ht="17.25">
      <c r="A67" s="4">
        <f t="shared" si="3"/>
        <v>62</v>
      </c>
      <c r="B67" s="18"/>
      <c r="C67" s="9"/>
      <c r="D67" s="9"/>
      <c r="E67" s="9"/>
      <c r="F67" s="9"/>
      <c r="G67" s="6">
        <f t="shared" si="0"/>
        <v>0</v>
      </c>
      <c r="H67" s="6"/>
      <c r="I67" s="6"/>
      <c r="J67" s="5">
        <v>1000000</v>
      </c>
      <c r="K67" s="7"/>
      <c r="L67" s="5">
        <v>205193691</v>
      </c>
      <c r="M67" s="8">
        <f t="shared" si="2"/>
        <v>0</v>
      </c>
    </row>
    <row r="68" spans="1:13" ht="17.25">
      <c r="A68" s="4">
        <f t="shared" si="3"/>
        <v>63</v>
      </c>
      <c r="B68" s="18"/>
      <c r="C68" s="9"/>
      <c r="D68" s="9"/>
      <c r="E68" s="9"/>
      <c r="F68" s="9"/>
      <c r="G68" s="6">
        <f t="shared" si="0"/>
        <v>0</v>
      </c>
      <c r="H68" s="6"/>
      <c r="I68" s="6"/>
      <c r="J68" s="5">
        <v>1000000</v>
      </c>
      <c r="K68" s="7"/>
      <c r="L68" s="5">
        <v>205193691</v>
      </c>
      <c r="M68" s="8">
        <f t="shared" si="2"/>
        <v>0</v>
      </c>
    </row>
    <row r="69" spans="1:13" ht="17.25">
      <c r="A69" s="4">
        <f t="shared" si="3"/>
        <v>64</v>
      </c>
      <c r="B69" s="18"/>
      <c r="C69" s="9"/>
      <c r="D69" s="9"/>
      <c r="E69" s="9"/>
      <c r="F69" s="9"/>
      <c r="G69" s="6">
        <f>C69+D69+E69+F69</f>
        <v>0</v>
      </c>
      <c r="H69" s="6"/>
      <c r="I69" s="6"/>
      <c r="J69" s="5">
        <v>1000000</v>
      </c>
      <c r="K69" s="7"/>
      <c r="L69" s="5">
        <v>205193691</v>
      </c>
      <c r="M69" s="8">
        <f>G69/L69*100</f>
        <v>0</v>
      </c>
    </row>
    <row r="70" spans="1:13" ht="17.25">
      <c r="A70" s="4">
        <f t="shared" si="3"/>
        <v>65</v>
      </c>
      <c r="B70" s="18"/>
      <c r="C70" s="9"/>
      <c r="D70" s="9"/>
      <c r="E70" s="9"/>
      <c r="F70" s="9"/>
      <c r="G70" s="6">
        <f>C70+D70+E70+F70</f>
        <v>0</v>
      </c>
      <c r="H70" s="6"/>
      <c r="I70" s="6"/>
      <c r="J70" s="5">
        <v>1000000</v>
      </c>
      <c r="K70" s="7"/>
      <c r="L70" s="5">
        <v>205193691</v>
      </c>
      <c r="M70" s="8">
        <f>G70/L70*100</f>
        <v>0</v>
      </c>
    </row>
    <row r="71" spans="1:13" ht="17.25">
      <c r="A71" s="4">
        <v>66</v>
      </c>
      <c r="B71" s="18"/>
      <c r="C71" s="9"/>
      <c r="D71" s="9"/>
      <c r="E71" s="9"/>
      <c r="F71" s="9"/>
      <c r="G71" s="6"/>
      <c r="H71" s="6"/>
      <c r="I71" s="6"/>
      <c r="J71" s="5">
        <v>1000000</v>
      </c>
      <c r="K71" s="7"/>
      <c r="L71" s="5"/>
      <c r="M71" s="8"/>
    </row>
    <row r="72" spans="1:13" ht="17.25">
      <c r="A72" s="4" t="s">
        <v>7</v>
      </c>
      <c r="B72" s="4"/>
      <c r="C72" s="5">
        <v>3260716</v>
      </c>
      <c r="D72" s="5"/>
      <c r="E72" s="5"/>
      <c r="F72" s="5"/>
      <c r="G72" s="5">
        <f>C72+D72+E72+F72</f>
        <v>3260716</v>
      </c>
      <c r="H72" s="5"/>
      <c r="I72" s="5"/>
      <c r="J72" s="5"/>
      <c r="K72" s="7"/>
      <c r="L72" s="5">
        <v>205193691</v>
      </c>
      <c r="M72" s="8">
        <f>G72/L72*100</f>
        <v>1.5890917425916375</v>
      </c>
    </row>
    <row r="73" spans="1:13" ht="17.25">
      <c r="A73" s="4" t="s">
        <v>8</v>
      </c>
      <c r="B73" s="4"/>
      <c r="C73" s="5">
        <v>70000</v>
      </c>
      <c r="D73" s="5">
        <v>50000</v>
      </c>
      <c r="E73" s="5">
        <v>3228000</v>
      </c>
      <c r="F73" s="5">
        <v>0</v>
      </c>
      <c r="G73" s="5">
        <f>C73+D73+E73+F73</f>
        <v>3348000</v>
      </c>
      <c r="H73" s="5"/>
      <c r="I73" s="5"/>
      <c r="J73" s="5"/>
      <c r="K73" s="7"/>
      <c r="L73" s="5">
        <v>205193691</v>
      </c>
      <c r="M73" s="8">
        <f>G73/L73*100</f>
        <v>1.6316291128073719</v>
      </c>
    </row>
    <row r="74" spans="1:13" ht="17.25">
      <c r="A74" s="4" t="s">
        <v>9</v>
      </c>
      <c r="B74" s="4"/>
      <c r="C74" s="5">
        <v>3260716</v>
      </c>
      <c r="D74" s="5"/>
      <c r="E74" s="5"/>
      <c r="F74" s="5"/>
      <c r="G74" s="5"/>
      <c r="H74" s="5"/>
      <c r="I74" s="5"/>
      <c r="J74" s="5"/>
      <c r="K74" s="7"/>
      <c r="L74" s="5">
        <v>205193691</v>
      </c>
      <c r="M74" s="8">
        <f>G74/L74*100</f>
        <v>0</v>
      </c>
    </row>
    <row r="75" spans="1:13" ht="17.25">
      <c r="A75" s="4"/>
      <c r="B75" s="4"/>
      <c r="C75" s="5">
        <f aca="true" t="shared" si="4" ref="C75:J75">SUM(C4:C74)</f>
        <v>58610830</v>
      </c>
      <c r="D75" s="5">
        <f t="shared" si="4"/>
        <v>12961000</v>
      </c>
      <c r="E75" s="5">
        <f t="shared" si="4"/>
        <v>128924577</v>
      </c>
      <c r="F75" s="5">
        <f t="shared" si="4"/>
        <v>7958000</v>
      </c>
      <c r="G75" s="5">
        <f t="shared" si="4"/>
        <v>205193691</v>
      </c>
      <c r="H75" s="5">
        <f t="shared" si="4"/>
        <v>200000000</v>
      </c>
      <c r="I75" s="5">
        <f t="shared" si="4"/>
        <v>100000000</v>
      </c>
      <c r="J75" s="5">
        <f t="shared" si="4"/>
        <v>129000000</v>
      </c>
      <c r="K75" s="7"/>
      <c r="L75" s="5"/>
      <c r="M75" s="9"/>
    </row>
    <row r="77" ht="13.5">
      <c r="G77" s="1"/>
    </row>
  </sheetData>
  <sheetProtection/>
  <printOptions/>
  <pageMargins left="0.75" right="0.75" top="1" bottom="1" header="0.512" footer="0.512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Company</dc:creator>
  <cp:keywords/>
  <dc:description/>
  <cp:lastModifiedBy>kounandousoukai</cp:lastModifiedBy>
  <cp:lastPrinted>2016-06-02T04:55:12Z</cp:lastPrinted>
  <dcterms:created xsi:type="dcterms:W3CDTF">2015-03-24T08:53:42Z</dcterms:created>
  <dcterms:modified xsi:type="dcterms:W3CDTF">2016-06-02T05:04:32Z</dcterms:modified>
  <cp:category/>
  <cp:version/>
  <cp:contentType/>
  <cp:contentStatus/>
</cp:coreProperties>
</file>